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2021级" sheetId="4" r:id="rId1"/>
    <sheet name="2022级" sheetId="5" r:id="rId2"/>
    <sheet name="2020级（博士） " sheetId="6" r:id="rId3"/>
    <sheet name="Sheet2" sheetId="2" state="hidden" r:id="rId4"/>
    <sheet name="Sheet3" sheetId="3" state="hidden" r:id="rId5"/>
  </sheets>
  <definedNames>
    <definedName name="_xlnm._FilterDatabase" localSheetId="2" hidden="1">'2020级（博士） '!$A$3:$O$52</definedName>
  </definedNames>
  <calcPr calcId="144525"/>
</workbook>
</file>

<file path=xl/sharedStrings.xml><?xml version="1.0" encoding="utf-8"?>
<sst xmlns="http://schemas.openxmlformats.org/spreadsheetml/2006/main" count="3052" uniqueCount="1070">
  <si>
    <t>2022-2023学年研究生综合测评成绩汇总表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</si>
  <si>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</si>
  <si>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序号</t>
  </si>
  <si>
    <t>学号</t>
  </si>
  <si>
    <t>姓名</t>
  </si>
  <si>
    <t>年级</t>
  </si>
  <si>
    <t>专业班级</t>
  </si>
  <si>
    <t>导师姓名</t>
  </si>
  <si>
    <t>德育</t>
  </si>
  <si>
    <t>智育</t>
  </si>
  <si>
    <t>体育</t>
  </si>
  <si>
    <t>美育</t>
  </si>
  <si>
    <t>劳育</t>
  </si>
  <si>
    <t>总分</t>
  </si>
  <si>
    <t>专业
名次</t>
  </si>
  <si>
    <t>专业
人数</t>
  </si>
  <si>
    <t>专业
排名</t>
  </si>
  <si>
    <t>备注</t>
  </si>
  <si>
    <t>杨鸽</t>
  </si>
  <si>
    <t>2021级</t>
  </si>
  <si>
    <t>畜牧博士2101班</t>
  </si>
  <si>
    <t>党瑞华</t>
  </si>
  <si>
    <t>温飞</t>
  </si>
  <si>
    <t>胡建宏</t>
  </si>
  <si>
    <t>黄舒泓</t>
  </si>
  <si>
    <t>王小龙</t>
  </si>
  <si>
    <t>李龙</t>
  </si>
  <si>
    <t>董武子</t>
  </si>
  <si>
    <t>时胜洁</t>
  </si>
  <si>
    <t>褚瑰燕</t>
  </si>
  <si>
    <t>张璐通</t>
  </si>
  <si>
    <t>杨公社</t>
  </si>
  <si>
    <t>王建芳</t>
  </si>
  <si>
    <t>昝林森</t>
  </si>
  <si>
    <t>王伟</t>
  </si>
  <si>
    <t>王禹</t>
  </si>
  <si>
    <t>王一凡</t>
  </si>
  <si>
    <t>江中良</t>
  </si>
  <si>
    <t>何勇龙</t>
  </si>
  <si>
    <t>安小鹏</t>
  </si>
  <si>
    <t>杨钰塔</t>
  </si>
  <si>
    <t>蓝贤勇</t>
  </si>
  <si>
    <t>唐琦</t>
  </si>
  <si>
    <t>潘传英</t>
  </si>
  <si>
    <t>姚玮玮</t>
  </si>
  <si>
    <t>罗军</t>
  </si>
  <si>
    <t>刘小朋</t>
  </si>
  <si>
    <t>吴江维</t>
  </si>
  <si>
    <t>褚婷婷</t>
  </si>
  <si>
    <t>宋宇轩</t>
  </si>
  <si>
    <t>张星</t>
  </si>
  <si>
    <t>崔久增</t>
  </si>
  <si>
    <t>侯鹏霞</t>
  </si>
  <si>
    <t>张恩平</t>
  </si>
  <si>
    <t>贺昭昭</t>
  </si>
  <si>
    <t>庞卫军</t>
  </si>
  <si>
    <t>丁一格</t>
  </si>
  <si>
    <t>刘宁</t>
  </si>
  <si>
    <t>潘月婷</t>
  </si>
  <si>
    <t>张可</t>
  </si>
  <si>
    <t>张晓</t>
  </si>
  <si>
    <t>赵建清</t>
  </si>
  <si>
    <t>边培培</t>
  </si>
  <si>
    <t>姜雨</t>
  </si>
  <si>
    <t>刘世杰</t>
  </si>
  <si>
    <t>张涌</t>
  </si>
  <si>
    <t>党李苹</t>
  </si>
  <si>
    <t>孙超</t>
  </si>
  <si>
    <t>安亚龙</t>
  </si>
  <si>
    <t>李晓</t>
  </si>
  <si>
    <t>姜修英</t>
  </si>
  <si>
    <t>史新娥</t>
  </si>
  <si>
    <t>毛翠</t>
  </si>
  <si>
    <t>王生轩</t>
  </si>
  <si>
    <t>任刚</t>
  </si>
  <si>
    <t>张彤彤</t>
  </si>
  <si>
    <t>王昕</t>
  </si>
  <si>
    <t>唐晓琴</t>
  </si>
  <si>
    <t>孙秀柱</t>
  </si>
  <si>
    <t>金良梁</t>
  </si>
  <si>
    <t>雷初朝</t>
  </si>
  <si>
    <t>张潇</t>
  </si>
  <si>
    <t>史怀平</t>
  </si>
  <si>
    <t>梁子琦</t>
  </si>
  <si>
    <t>畜牧博士2102班</t>
  </si>
  <si>
    <t>姚斌</t>
  </si>
  <si>
    <t>成海建</t>
  </si>
  <si>
    <t>谭光辉</t>
  </si>
  <si>
    <t>罗扶农</t>
  </si>
  <si>
    <t>李丽</t>
  </si>
  <si>
    <t>孙青竹</t>
  </si>
  <si>
    <t>2021060226</t>
  </si>
  <si>
    <t>王智伟</t>
  </si>
  <si>
    <t>杨雨鑫</t>
  </si>
  <si>
    <t>2021060224</t>
  </si>
  <si>
    <t>张晨光</t>
  </si>
  <si>
    <t>姚军虎</t>
  </si>
  <si>
    <t>2021060184</t>
  </si>
  <si>
    <t>杨健涛</t>
  </si>
  <si>
    <t>杨小军</t>
  </si>
  <si>
    <t>2021060228</t>
  </si>
  <si>
    <t>黄建国</t>
  </si>
  <si>
    <t>薛虎平</t>
  </si>
  <si>
    <t>梁赛赛</t>
  </si>
  <si>
    <t>杨欣</t>
  </si>
  <si>
    <t>2021060182</t>
  </si>
  <si>
    <t>周婧慧</t>
  </si>
  <si>
    <t>徐秀容</t>
  </si>
  <si>
    <t>2021060183</t>
  </si>
  <si>
    <t>苏晓东</t>
  </si>
  <si>
    <t>2021060225</t>
  </si>
  <si>
    <t>郝泽华</t>
  </si>
  <si>
    <t>杨明明</t>
  </si>
  <si>
    <t>张封东</t>
  </si>
  <si>
    <t>闵育娜</t>
  </si>
  <si>
    <t>2021060221</t>
  </si>
  <si>
    <t>罗小龙</t>
  </si>
  <si>
    <t>吉红</t>
  </si>
  <si>
    <t>2021060229</t>
  </si>
  <si>
    <t>刘兆鹍</t>
  </si>
  <si>
    <t>曹阳春</t>
  </si>
  <si>
    <t>纪尚红</t>
  </si>
  <si>
    <t>黄晓瑜</t>
  </si>
  <si>
    <t>2021060170</t>
  </si>
  <si>
    <t>陈诚</t>
  </si>
  <si>
    <t>王高学</t>
  </si>
  <si>
    <t>2021060171</t>
  </si>
  <si>
    <t>于惠霞</t>
  </si>
  <si>
    <t>王立新</t>
  </si>
  <si>
    <t>2021060172</t>
  </si>
  <si>
    <t>张中雨</t>
  </si>
  <si>
    <t>凌飞</t>
  </si>
  <si>
    <t>2021060185</t>
  </si>
  <si>
    <t>马瑞</t>
  </si>
  <si>
    <t>2021060186</t>
  </si>
  <si>
    <t>侯婷婷</t>
  </si>
  <si>
    <t>王在照</t>
  </si>
  <si>
    <t>2021060187</t>
  </si>
  <si>
    <t>董成龙</t>
  </si>
  <si>
    <t>熊冬梅</t>
  </si>
  <si>
    <t>贾宜珺</t>
  </si>
  <si>
    <t>朱斌</t>
  </si>
  <si>
    <t>2021060232</t>
  </si>
  <si>
    <t>宫瑞光</t>
  </si>
  <si>
    <t>任战军</t>
  </si>
  <si>
    <t>2021060231</t>
  </si>
  <si>
    <t>梁嘉俊</t>
  </si>
  <si>
    <t>焦锋</t>
  </si>
  <si>
    <t>李睿</t>
  </si>
  <si>
    <t>畜牧硕士2102班</t>
  </si>
  <si>
    <t>2021050405</t>
  </si>
  <si>
    <t>梁君桐</t>
  </si>
  <si>
    <t>畜牧硕士2101班</t>
  </si>
  <si>
    <t>86.85</t>
  </si>
  <si>
    <t>38.58</t>
  </si>
  <si>
    <t>70.00</t>
  </si>
  <si>
    <t>80.00</t>
  </si>
  <si>
    <t>87.00</t>
  </si>
  <si>
    <t>2021050419</t>
  </si>
  <si>
    <t>宋湘容</t>
  </si>
  <si>
    <t>91.85</t>
  </si>
  <si>
    <t>29.28</t>
  </si>
  <si>
    <t>71.00</t>
  </si>
  <si>
    <t>巢明坤</t>
  </si>
  <si>
    <t>2021050421</t>
  </si>
  <si>
    <t>段屈雨</t>
  </si>
  <si>
    <t>29.30</t>
  </si>
  <si>
    <t>74.00</t>
  </si>
  <si>
    <t>89.00</t>
  </si>
  <si>
    <t>2021050399</t>
  </si>
  <si>
    <t>赵黄青</t>
  </si>
  <si>
    <t>黄永震</t>
  </si>
  <si>
    <t>83.85</t>
  </si>
  <si>
    <t>31.75</t>
  </si>
  <si>
    <t>83.00</t>
  </si>
  <si>
    <t>2021050428</t>
  </si>
  <si>
    <t>陈云</t>
  </si>
  <si>
    <t>李安宁</t>
  </si>
  <si>
    <t>77.75</t>
  </si>
  <si>
    <t>50.27</t>
  </si>
  <si>
    <t>80.50</t>
  </si>
  <si>
    <t>田欣</t>
  </si>
  <si>
    <t>杨启文</t>
  </si>
  <si>
    <t>2021050408</t>
  </si>
  <si>
    <t>韦燕佩</t>
  </si>
  <si>
    <t>84.85</t>
  </si>
  <si>
    <t>31.79</t>
  </si>
  <si>
    <t>85.55</t>
  </si>
  <si>
    <t>2021050418</t>
  </si>
  <si>
    <t>康雨欣</t>
  </si>
  <si>
    <t>81.85</t>
  </si>
  <si>
    <t>42.05</t>
  </si>
  <si>
    <t>80.25</t>
  </si>
  <si>
    <t>2021050393</t>
  </si>
  <si>
    <t>朱俊儒</t>
  </si>
  <si>
    <t>36.96</t>
  </si>
  <si>
    <t>82.00</t>
  </si>
  <si>
    <t>毛晓宇</t>
  </si>
  <si>
    <t>王洪宝</t>
  </si>
  <si>
    <t>邱彦博</t>
  </si>
  <si>
    <t>钟震宇</t>
  </si>
  <si>
    <t>2021050415</t>
  </si>
  <si>
    <t>王琬婷</t>
  </si>
  <si>
    <t>李聪</t>
  </si>
  <si>
    <t>32.99</t>
  </si>
  <si>
    <t>81.95</t>
  </si>
  <si>
    <t>2021050409</t>
  </si>
  <si>
    <t>孙浩玮</t>
  </si>
  <si>
    <t>79.85</t>
  </si>
  <si>
    <t>39.84</t>
  </si>
  <si>
    <t>81.20</t>
  </si>
  <si>
    <t>2021050401</t>
  </si>
  <si>
    <t>姚方瑶</t>
  </si>
  <si>
    <t>陈玉林</t>
  </si>
  <si>
    <t>29.98</t>
  </si>
  <si>
    <t>77.00</t>
  </si>
  <si>
    <t>81.50</t>
  </si>
  <si>
    <t>2021050427</t>
  </si>
  <si>
    <t>张欢欢</t>
  </si>
  <si>
    <t>李冉</t>
  </si>
  <si>
    <t>78.50</t>
  </si>
  <si>
    <t>41.35</t>
  </si>
  <si>
    <t>郭瑶瑶</t>
  </si>
  <si>
    <t>2021050417</t>
  </si>
  <si>
    <t>向彧瑶</t>
  </si>
  <si>
    <t>王永亮</t>
  </si>
  <si>
    <t>32.22</t>
  </si>
  <si>
    <t>82.40</t>
  </si>
  <si>
    <t>2021050425</t>
  </si>
  <si>
    <t>孙嘉媛</t>
  </si>
  <si>
    <t>32.44</t>
  </si>
  <si>
    <t>81.00</t>
  </si>
  <si>
    <t>86.00</t>
  </si>
  <si>
    <t>2021050416</t>
  </si>
  <si>
    <t>毕谊</t>
  </si>
  <si>
    <t>34.09</t>
  </si>
  <si>
    <t>李德富</t>
  </si>
  <si>
    <t>岳林秀</t>
  </si>
  <si>
    <t>2021050395</t>
  </si>
  <si>
    <t>刘亚芳</t>
  </si>
  <si>
    <t>郑惠玲</t>
  </si>
  <si>
    <t>32.24</t>
  </si>
  <si>
    <t>80.55</t>
  </si>
  <si>
    <t>81.40</t>
  </si>
  <si>
    <t>张洪运</t>
  </si>
  <si>
    <t>夏颖颖</t>
  </si>
  <si>
    <t>2021050410</t>
  </si>
  <si>
    <t>何玉琳</t>
  </si>
  <si>
    <t>于太永</t>
  </si>
  <si>
    <t>79.80</t>
  </si>
  <si>
    <t>34.50</t>
  </si>
  <si>
    <t>卫梦瑶</t>
  </si>
  <si>
    <t>张磊</t>
  </si>
  <si>
    <t>李翔</t>
  </si>
  <si>
    <t>杨志梅</t>
  </si>
  <si>
    <t>王文祥</t>
  </si>
  <si>
    <t>宋霖节</t>
  </si>
  <si>
    <t>童嘉顺</t>
  </si>
  <si>
    <t>2021050413</t>
  </si>
  <si>
    <t>何礼邦</t>
  </si>
  <si>
    <t>33.11</t>
  </si>
  <si>
    <t>2021050402</t>
  </si>
  <si>
    <t>朱大伟</t>
  </si>
  <si>
    <t>79.60</t>
  </si>
  <si>
    <t>32.96</t>
  </si>
  <si>
    <t>范泽钰</t>
  </si>
  <si>
    <t>高慧敏</t>
  </si>
  <si>
    <t>焦鸿运</t>
  </si>
  <si>
    <t>孙晓晖</t>
  </si>
  <si>
    <t>2021050430</t>
  </si>
  <si>
    <t>范漻钰</t>
  </si>
  <si>
    <t>78.85</t>
  </si>
  <si>
    <t>32.18</t>
  </si>
  <si>
    <t>王莹</t>
  </si>
  <si>
    <t>郑慧玲</t>
  </si>
  <si>
    <t>杨金金</t>
  </si>
  <si>
    <t>2021050424</t>
  </si>
  <si>
    <t>管西雯</t>
  </si>
  <si>
    <t>31.43</t>
  </si>
  <si>
    <t>80.40</t>
  </si>
  <si>
    <t>王亚鑫</t>
  </si>
  <si>
    <t>2021050411</t>
  </si>
  <si>
    <t>徐媛</t>
  </si>
  <si>
    <t>79.50</t>
  </si>
  <si>
    <t>29.51</t>
  </si>
  <si>
    <t>杨媛哲</t>
  </si>
  <si>
    <t>2021050397</t>
  </si>
  <si>
    <t>寇文艳</t>
  </si>
  <si>
    <t>79.45</t>
  </si>
  <si>
    <t>李文莹</t>
  </si>
  <si>
    <t>2021050400</t>
  </si>
  <si>
    <t>汪傲</t>
  </si>
  <si>
    <t>79.75</t>
  </si>
  <si>
    <t>29.13</t>
  </si>
  <si>
    <t>2021050426</t>
  </si>
  <si>
    <t>高梁嘉慧</t>
  </si>
  <si>
    <t>29.32</t>
  </si>
  <si>
    <t>郭佳俊</t>
  </si>
  <si>
    <t>白凤庭</t>
  </si>
  <si>
    <t>王喜宏</t>
  </si>
  <si>
    <t>2021050414</t>
  </si>
  <si>
    <t>蒋蕾</t>
  </si>
  <si>
    <t>79.00</t>
  </si>
  <si>
    <t>28.98</t>
  </si>
  <si>
    <t>周玚</t>
  </si>
  <si>
    <t>魏泽辉</t>
  </si>
  <si>
    <t>袁梦丽</t>
  </si>
  <si>
    <t>2021050420</t>
  </si>
  <si>
    <t>李洋</t>
  </si>
  <si>
    <t>29.04</t>
  </si>
  <si>
    <t>2021050394</t>
  </si>
  <si>
    <t>王宇辉</t>
  </si>
  <si>
    <t>28.69</t>
  </si>
  <si>
    <t>许星龙</t>
  </si>
  <si>
    <t>陈秋崇</t>
  </si>
  <si>
    <t>吴庭杰</t>
  </si>
  <si>
    <t>蔡睿杰</t>
  </si>
  <si>
    <t>尹思琦</t>
  </si>
  <si>
    <t>赵春平</t>
  </si>
  <si>
    <t>杨利娜</t>
  </si>
  <si>
    <t>2021050396</t>
  </si>
  <si>
    <t>陈平博</t>
  </si>
  <si>
    <t>74.85</t>
  </si>
  <si>
    <t>28.27</t>
  </si>
  <si>
    <t>王琛</t>
  </si>
  <si>
    <t>刘筱影</t>
  </si>
  <si>
    <t>畜牧硕士2103班</t>
  </si>
  <si>
    <t>王佩悦</t>
  </si>
  <si>
    <t>张源洁</t>
  </si>
  <si>
    <t>刘炯延</t>
  </si>
  <si>
    <t>岳闫蕊</t>
  </si>
  <si>
    <t>屈莹</t>
  </si>
  <si>
    <t>白军霞</t>
  </si>
  <si>
    <t>公涵萱</t>
  </si>
  <si>
    <t>郑祎宁</t>
  </si>
  <si>
    <t>邓露</t>
  </si>
  <si>
    <t>陈婕</t>
  </si>
  <si>
    <t>任周正</t>
  </si>
  <si>
    <t>闵激扬</t>
  </si>
  <si>
    <t>王燕</t>
  </si>
  <si>
    <t>崔雯元</t>
  </si>
  <si>
    <t>李佳霄</t>
  </si>
  <si>
    <t>张瑞</t>
  </si>
  <si>
    <t>汪顺珊</t>
  </si>
  <si>
    <t>徐秀荣</t>
  </si>
  <si>
    <t>杨若涵</t>
  </si>
  <si>
    <t>孙小琴</t>
  </si>
  <si>
    <t>肖攀</t>
  </si>
  <si>
    <t>于君健</t>
  </si>
  <si>
    <t>马舒蓝</t>
  </si>
  <si>
    <t>张雄飞</t>
  </si>
  <si>
    <t>雷新建</t>
  </si>
  <si>
    <t>郎育杰</t>
  </si>
  <si>
    <t>蔡传江</t>
  </si>
  <si>
    <t>严顺华</t>
  </si>
  <si>
    <t>刘丕龙</t>
  </si>
  <si>
    <t>张海泽</t>
  </si>
  <si>
    <t>余尚霖</t>
  </si>
  <si>
    <t>王啸坤</t>
  </si>
  <si>
    <t>周乔</t>
  </si>
  <si>
    <t>贾秉政</t>
  </si>
  <si>
    <t>袁野</t>
  </si>
  <si>
    <t>薄欣宇</t>
  </si>
  <si>
    <t>王淑辉</t>
  </si>
  <si>
    <t>陈苑</t>
  </si>
  <si>
    <t>马宇轩</t>
  </si>
  <si>
    <t>2021055366</t>
  </si>
  <si>
    <t>王津洁</t>
  </si>
  <si>
    <t>畜牧硕士2104班</t>
  </si>
  <si>
    <t>2021055449</t>
  </si>
  <si>
    <t>赵家豪</t>
  </si>
  <si>
    <r>
      <rPr>
        <sz val="11"/>
        <rFont val="宋体"/>
        <charset val="134"/>
      </rPr>
      <t>畜牧硕士</t>
    </r>
    <r>
      <rPr>
        <sz val="11"/>
        <rFont val="宋体"/>
        <charset val="134"/>
      </rPr>
      <t>2105班</t>
    </r>
  </si>
  <si>
    <t>2021055433</t>
  </si>
  <si>
    <t>胡张涛</t>
  </si>
  <si>
    <t>2021055374</t>
  </si>
  <si>
    <t>袁宇欣</t>
  </si>
  <si>
    <t>李广</t>
  </si>
  <si>
    <t>2021055385</t>
  </si>
  <si>
    <t>余梦琦</t>
  </si>
  <si>
    <t>2021055371</t>
  </si>
  <si>
    <t>陈璐</t>
  </si>
  <si>
    <t>2021055359</t>
  </si>
  <si>
    <t>夏超</t>
  </si>
  <si>
    <t>2021055427</t>
  </si>
  <si>
    <t>李卓辉</t>
  </si>
  <si>
    <t>2021055410</t>
  </si>
  <si>
    <t>孙平谕</t>
  </si>
  <si>
    <r>
      <rPr>
        <sz val="11"/>
        <rFont val="宋体"/>
        <charset val="134"/>
      </rPr>
      <t>畜牧硕士</t>
    </r>
    <r>
      <rPr>
        <sz val="11"/>
        <rFont val="宋体"/>
        <charset val="134"/>
      </rPr>
      <t>2105</t>
    </r>
    <r>
      <rPr>
        <sz val="11"/>
        <rFont val="宋体"/>
        <charset val="134"/>
      </rPr>
      <t>班</t>
    </r>
  </si>
  <si>
    <t>2021055411</t>
  </si>
  <si>
    <t>吴斯林</t>
  </si>
  <si>
    <t>杨武才</t>
  </si>
  <si>
    <t>2021055379</t>
  </si>
  <si>
    <t>张广志</t>
  </si>
  <si>
    <t>2021055435</t>
  </si>
  <si>
    <t>王子祺</t>
  </si>
  <si>
    <t>2021055358</t>
  </si>
  <si>
    <t>马宝霞</t>
  </si>
  <si>
    <t>徐坤</t>
  </si>
  <si>
    <t>2021055432</t>
  </si>
  <si>
    <t>陈书礼</t>
  </si>
  <si>
    <t>2021055364</t>
  </si>
  <si>
    <t>王艺伟</t>
  </si>
  <si>
    <t>王哲鹏</t>
  </si>
  <si>
    <t>2021055375</t>
  </si>
  <si>
    <t>李俊达</t>
  </si>
  <si>
    <t>2021055452</t>
  </si>
  <si>
    <t>王丽</t>
  </si>
  <si>
    <t>2021055378</t>
  </si>
  <si>
    <t>封林玉</t>
  </si>
  <si>
    <t>2021055363</t>
  </si>
  <si>
    <t>赵柯靓</t>
  </si>
  <si>
    <t>2021055456</t>
  </si>
  <si>
    <t>王佳洁</t>
  </si>
  <si>
    <t>2021055457</t>
  </si>
  <si>
    <t>孙红红</t>
  </si>
  <si>
    <t>2021055376</t>
  </si>
  <si>
    <t>马春来</t>
  </si>
  <si>
    <t>2021055431</t>
  </si>
  <si>
    <t>程菲</t>
  </si>
  <si>
    <t>2021055422</t>
  </si>
  <si>
    <t>杜朝晖</t>
  </si>
  <si>
    <t>2021055389</t>
  </si>
  <si>
    <t>余林</t>
  </si>
  <si>
    <t>2021055423</t>
  </si>
  <si>
    <t>崔文斐</t>
  </si>
  <si>
    <t>2021055380</t>
  </si>
  <si>
    <t>李卓睿</t>
  </si>
  <si>
    <t>2021055383</t>
  </si>
  <si>
    <t>游君怡</t>
  </si>
  <si>
    <t>2021055401</t>
  </si>
  <si>
    <t>陈哲夫</t>
  </si>
  <si>
    <t>2021055448</t>
  </si>
  <si>
    <t>刘攀</t>
  </si>
  <si>
    <t>2021055382</t>
  </si>
  <si>
    <t>田敏</t>
  </si>
  <si>
    <t>2021055405</t>
  </si>
  <si>
    <t>王晗</t>
  </si>
  <si>
    <t>2021055450</t>
  </si>
  <si>
    <t>王巨泽</t>
  </si>
  <si>
    <t>2021055420</t>
  </si>
  <si>
    <t>李荣荣</t>
  </si>
  <si>
    <t>2021055370</t>
  </si>
  <si>
    <t>李文杰</t>
  </si>
  <si>
    <t>2021055409</t>
  </si>
  <si>
    <t>谭建兵</t>
  </si>
  <si>
    <t>2021055393</t>
  </si>
  <si>
    <t>张帆</t>
  </si>
  <si>
    <t>2021055429</t>
  </si>
  <si>
    <t>周熊博</t>
  </si>
  <si>
    <t>2021055439</t>
  </si>
  <si>
    <t>任亚伦</t>
  </si>
  <si>
    <t>2021055398</t>
  </si>
  <si>
    <t>刘岩岩</t>
  </si>
  <si>
    <t>2021055428</t>
  </si>
  <si>
    <t>汪洋</t>
  </si>
  <si>
    <t>2021055373</t>
  </si>
  <si>
    <t>曹明浩</t>
  </si>
  <si>
    <t>2021055444</t>
  </si>
  <si>
    <t>张婷</t>
  </si>
  <si>
    <t>2021055417</t>
  </si>
  <si>
    <t>李雨晴</t>
  </si>
  <si>
    <t>2021055403</t>
  </si>
  <si>
    <t>徐刚刚</t>
  </si>
  <si>
    <t>2021055360</t>
  </si>
  <si>
    <t>赵雪洋</t>
  </si>
  <si>
    <t>2021055399</t>
  </si>
  <si>
    <t>冉亿</t>
  </si>
  <si>
    <t>2021055392</t>
  </si>
  <si>
    <t>潘艺</t>
  </si>
  <si>
    <t>2021055447</t>
  </si>
  <si>
    <t>卫鑫岚</t>
  </si>
  <si>
    <t>苏超</t>
  </si>
  <si>
    <t>2021055453</t>
  </si>
  <si>
    <t>邓嘉菡</t>
  </si>
  <si>
    <t>2021055424</t>
  </si>
  <si>
    <t>马婧</t>
  </si>
  <si>
    <t>2021055415</t>
  </si>
  <si>
    <t>袁甜甜</t>
  </si>
  <si>
    <t>2021055445</t>
  </si>
  <si>
    <t>姜韶华</t>
  </si>
  <si>
    <t>2021055443</t>
  </si>
  <si>
    <t>梁城</t>
  </si>
  <si>
    <t>2021055442</t>
  </si>
  <si>
    <t>赵程澄</t>
  </si>
  <si>
    <t>2021055388</t>
  </si>
  <si>
    <t>张天赐</t>
  </si>
  <si>
    <t>2021055437</t>
  </si>
  <si>
    <t>赵丹榕</t>
  </si>
  <si>
    <t>2021055408</t>
  </si>
  <si>
    <t>李恒蕊</t>
  </si>
  <si>
    <t>2021055402</t>
  </si>
  <si>
    <t>尚倩倩</t>
  </si>
  <si>
    <t>2021055434</t>
  </si>
  <si>
    <t>沈思远</t>
  </si>
  <si>
    <t>2021055407</t>
  </si>
  <si>
    <t>孙澳</t>
  </si>
  <si>
    <t>2021055368</t>
  </si>
  <si>
    <t>2021055387</t>
  </si>
  <si>
    <t>李丹</t>
  </si>
  <si>
    <t>2021055421</t>
  </si>
  <si>
    <t>杜蕾</t>
  </si>
  <si>
    <t>2021055365</t>
  </si>
  <si>
    <t>苏江天</t>
  </si>
  <si>
    <t>2021055391</t>
  </si>
  <si>
    <t>胡冰艳</t>
  </si>
  <si>
    <t>2021055397</t>
  </si>
  <si>
    <t>萧犹睿</t>
  </si>
  <si>
    <t>2021055438</t>
  </si>
  <si>
    <t>马佳音</t>
  </si>
  <si>
    <t>2021055362</t>
  </si>
  <si>
    <t>潘金海</t>
  </si>
  <si>
    <t>2021055425</t>
  </si>
  <si>
    <t>张纪桥</t>
  </si>
  <si>
    <t>张建勤</t>
  </si>
  <si>
    <t>2021055419</t>
  </si>
  <si>
    <t>汪鹏飞</t>
  </si>
  <si>
    <t>2021055441</t>
  </si>
  <si>
    <t>杨康琪</t>
  </si>
  <si>
    <t>2021055440</t>
  </si>
  <si>
    <t>杜晓倩</t>
  </si>
  <si>
    <t>2021055400</t>
  </si>
  <si>
    <t>蔡畅</t>
  </si>
  <si>
    <t>2021055455</t>
  </si>
  <si>
    <t>赵帆</t>
  </si>
  <si>
    <t>2021055404</t>
  </si>
  <si>
    <t>王晓宇</t>
  </si>
  <si>
    <t>成功</t>
  </si>
  <si>
    <t>2021055459</t>
  </si>
  <si>
    <t>郑丽娟</t>
  </si>
  <si>
    <t>畜牧硕士2105班</t>
  </si>
  <si>
    <t>2021055369</t>
  </si>
  <si>
    <t>冯林</t>
  </si>
  <si>
    <t>2021055372</t>
  </si>
  <si>
    <t>姜璐瑶</t>
  </si>
  <si>
    <t>2021055381</t>
  </si>
  <si>
    <t>罗欣然</t>
  </si>
  <si>
    <t>2021055436</t>
  </si>
  <si>
    <t>卢小斌</t>
  </si>
  <si>
    <t>2021055384</t>
  </si>
  <si>
    <t>樊潇潇</t>
  </si>
  <si>
    <t>2021055451</t>
  </si>
  <si>
    <t>王文凯</t>
  </si>
  <si>
    <t>贾存灵</t>
  </si>
  <si>
    <t>2021055367</t>
  </si>
  <si>
    <t>蔡克丽</t>
  </si>
  <si>
    <t>2021055446</t>
  </si>
  <si>
    <t>万媛</t>
  </si>
  <si>
    <t>2021055418</t>
  </si>
  <si>
    <t>王孟涵</t>
  </si>
  <si>
    <t>2021055396</t>
  </si>
  <si>
    <t>董洪宇</t>
  </si>
  <si>
    <t>2021055413</t>
  </si>
  <si>
    <t>朱龙博</t>
  </si>
  <si>
    <t>2021055377</t>
  </si>
  <si>
    <t>宋永喜</t>
  </si>
  <si>
    <t>王平</t>
  </si>
  <si>
    <t>2021055361</t>
  </si>
  <si>
    <t>王逸飞</t>
  </si>
  <si>
    <t>2021055458</t>
  </si>
  <si>
    <t>薛雪梅</t>
  </si>
  <si>
    <t>2021055395</t>
  </si>
  <si>
    <t>何喜梦</t>
  </si>
  <si>
    <t>2021055416</t>
  </si>
  <si>
    <t>赵艺彤</t>
  </si>
  <si>
    <t>2021055426</t>
  </si>
  <si>
    <t>刘慧峰</t>
  </si>
  <si>
    <t>2021055454</t>
  </si>
  <si>
    <t>杨敏</t>
  </si>
  <si>
    <t>2021055394</t>
  </si>
  <si>
    <t>冯宏宇</t>
  </si>
  <si>
    <t>2021055414</t>
  </si>
  <si>
    <t>李信</t>
  </si>
  <si>
    <t>2021055406</t>
  </si>
  <si>
    <t>范凤婷</t>
  </si>
  <si>
    <t>2021055430</t>
  </si>
  <si>
    <t>肖宇航</t>
  </si>
  <si>
    <t>2021055386</t>
  </si>
  <si>
    <t>孙珉浩</t>
  </si>
  <si>
    <t>2021055412</t>
  </si>
  <si>
    <t>钟竣宇</t>
  </si>
  <si>
    <t>2021055390</t>
  </si>
  <si>
    <t>孙艺方</t>
  </si>
  <si>
    <t>张程</t>
  </si>
  <si>
    <t>水产硕士2101班</t>
  </si>
  <si>
    <t>于海波</t>
  </si>
  <si>
    <t>莫昊霖</t>
  </si>
  <si>
    <t>苏晓越</t>
  </si>
  <si>
    <t>张義林</t>
  </si>
  <si>
    <t>张定福</t>
  </si>
  <si>
    <t>汪和祥</t>
  </si>
  <si>
    <t>崔玲</t>
  </si>
  <si>
    <t>蒋鑫鑫</t>
  </si>
  <si>
    <t>刘海侠</t>
  </si>
  <si>
    <t>袁想通</t>
  </si>
  <si>
    <t>徐庆来</t>
  </si>
  <si>
    <t>周继术</t>
  </si>
  <si>
    <t>张智豪</t>
  </si>
  <si>
    <t>曾彩虹</t>
  </si>
  <si>
    <t>孙巍</t>
  </si>
  <si>
    <t>刘佳</t>
  </si>
  <si>
    <t>王二龙</t>
  </si>
  <si>
    <t>刘祺民</t>
  </si>
  <si>
    <t>邹孝翠</t>
  </si>
  <si>
    <t>王萍</t>
  </si>
  <si>
    <t>任宗易</t>
  </si>
  <si>
    <t>刘若凡</t>
  </si>
  <si>
    <t>夏军尧</t>
  </si>
  <si>
    <t>周国庆</t>
  </si>
  <si>
    <t>史凯</t>
  </si>
  <si>
    <t>潘奎全</t>
  </si>
  <si>
    <t>曲翔宇</t>
  </si>
  <si>
    <t>钟德斌</t>
  </si>
  <si>
    <t>李镐</t>
  </si>
  <si>
    <t>李帅</t>
  </si>
  <si>
    <t>彭光源</t>
  </si>
  <si>
    <t>李添</t>
  </si>
  <si>
    <t>闫泽邦</t>
  </si>
  <si>
    <t>宋彦臻</t>
  </si>
  <si>
    <t>李云赫</t>
  </si>
  <si>
    <t>王战航</t>
  </si>
  <si>
    <t>2022级</t>
  </si>
  <si>
    <t>畜牧博士2201班</t>
  </si>
  <si>
    <t>马鑫浩</t>
  </si>
  <si>
    <t>李栋</t>
  </si>
  <si>
    <t>魏振宇</t>
  </si>
  <si>
    <t>宋梓虢</t>
  </si>
  <si>
    <t>岳永起</t>
  </si>
  <si>
    <t>白洋洋</t>
  </si>
  <si>
    <t>赵皓楠</t>
  </si>
  <si>
    <t>王霞</t>
  </si>
  <si>
    <t>汪富文</t>
  </si>
  <si>
    <t>吕静</t>
  </si>
  <si>
    <t>杜嘉伟</t>
  </si>
  <si>
    <t>秦雪</t>
  </si>
  <si>
    <t>国铭</t>
  </si>
  <si>
    <t>马钧</t>
  </si>
  <si>
    <t>孙露洋</t>
  </si>
  <si>
    <t>李富</t>
  </si>
  <si>
    <t>王妞</t>
  </si>
  <si>
    <t>翟园园</t>
  </si>
  <si>
    <t>宋国华</t>
  </si>
  <si>
    <t>文逸凡</t>
  </si>
  <si>
    <t>杨海焱</t>
  </si>
  <si>
    <t>王世玉</t>
  </si>
  <si>
    <t>孙乐</t>
  </si>
  <si>
    <t>郭俊涛</t>
  </si>
  <si>
    <t>胡庆勇</t>
  </si>
  <si>
    <t>冷祥恺</t>
  </si>
  <si>
    <t>葛丽岩</t>
  </si>
  <si>
    <t>华永琳</t>
  </si>
  <si>
    <t>伍子放</t>
  </si>
  <si>
    <t>冯贤辀</t>
  </si>
  <si>
    <t>杨启蒙</t>
  </si>
  <si>
    <t>陈晓晨</t>
  </si>
  <si>
    <t>刘松奇</t>
  </si>
  <si>
    <t>李丹妮</t>
  </si>
  <si>
    <t>马泽强</t>
  </si>
  <si>
    <t>单会荃</t>
  </si>
  <si>
    <t>汪浩鑫</t>
  </si>
  <si>
    <t>刘沛尧</t>
  </si>
  <si>
    <t>畜牧博士2202班</t>
  </si>
  <si>
    <t>杜琛琛</t>
  </si>
  <si>
    <t>侯水生</t>
  </si>
  <si>
    <t>焦少华</t>
  </si>
  <si>
    <t>雷宇</t>
  </si>
  <si>
    <t>刘瑞欣</t>
  </si>
  <si>
    <t>白玉恒</t>
  </si>
  <si>
    <t>曹静</t>
  </si>
  <si>
    <t>2022060188</t>
  </si>
  <si>
    <t>刘祥</t>
  </si>
  <si>
    <t>2022060183</t>
  </si>
  <si>
    <t>杨飞</t>
  </si>
  <si>
    <t>2022060187</t>
  </si>
  <si>
    <t>王明荣</t>
  </si>
  <si>
    <t>2022060184</t>
  </si>
  <si>
    <t>杨克晨</t>
  </si>
  <si>
    <t>2022060189</t>
  </si>
  <si>
    <t>刘一航</t>
  </si>
  <si>
    <t>2022060185</t>
  </si>
  <si>
    <t>张鑫淼</t>
  </si>
  <si>
    <t>2022060186</t>
  </si>
  <si>
    <t>赵亮</t>
  </si>
  <si>
    <t>2022060241</t>
  </si>
  <si>
    <t>薛荣荣</t>
  </si>
  <si>
    <t>2022060242</t>
  </si>
  <si>
    <t>李博</t>
  </si>
  <si>
    <t>2022060235</t>
  </si>
  <si>
    <t>李园园</t>
  </si>
  <si>
    <t>2022060251</t>
  </si>
  <si>
    <t>孙皓明</t>
  </si>
  <si>
    <t>2022060246</t>
  </si>
  <si>
    <t>姜惺伟</t>
  </si>
  <si>
    <t>2022060245</t>
  </si>
  <si>
    <t>秦凯龙</t>
  </si>
  <si>
    <t>2022060236</t>
  </si>
  <si>
    <t>徐养滨</t>
  </si>
  <si>
    <t>2022060247</t>
  </si>
  <si>
    <t>崔志洁</t>
  </si>
  <si>
    <t>2022060250</t>
  </si>
  <si>
    <t>王慧美</t>
  </si>
  <si>
    <t>2022060239</t>
  </si>
  <si>
    <t>陈剑</t>
  </si>
  <si>
    <t>2022060252</t>
  </si>
  <si>
    <t>郑良俊</t>
  </si>
  <si>
    <t>2022060249</t>
  </si>
  <si>
    <t>于思梦</t>
  </si>
  <si>
    <t>2022060237</t>
  </si>
  <si>
    <t>刘好静</t>
  </si>
  <si>
    <t>2022060243</t>
  </si>
  <si>
    <t>张晨曦</t>
  </si>
  <si>
    <t>2022060240</t>
  </si>
  <si>
    <t>杨浩</t>
  </si>
  <si>
    <t>2022060248</t>
  </si>
  <si>
    <t>李杰</t>
  </si>
  <si>
    <t>2022060244</t>
  </si>
  <si>
    <t>刘洋</t>
  </si>
  <si>
    <t>2022060238</t>
  </si>
  <si>
    <t>蔡洁琼</t>
  </si>
  <si>
    <t>2022060254</t>
  </si>
  <si>
    <t>徐柯</t>
  </si>
  <si>
    <t>2022060255</t>
  </si>
  <si>
    <t>吴婕</t>
  </si>
  <si>
    <t>2022060253</t>
  </si>
  <si>
    <t>张芮</t>
  </si>
  <si>
    <t>焦峰</t>
  </si>
  <si>
    <t>刘安国</t>
  </si>
  <si>
    <t>畜牧硕士2201班</t>
  </si>
  <si>
    <t>张皓元</t>
  </si>
  <si>
    <t>畜牧硕士2202班</t>
  </si>
  <si>
    <t>王乾</t>
  </si>
  <si>
    <t>宋清川</t>
  </si>
  <si>
    <t>宋兴亚</t>
  </si>
  <si>
    <t>李雪峰</t>
  </si>
  <si>
    <t>杨梦豪</t>
  </si>
  <si>
    <t>汤嘉玉</t>
  </si>
  <si>
    <t>袁欢</t>
  </si>
  <si>
    <t>张国宇</t>
  </si>
  <si>
    <t>李双</t>
  </si>
  <si>
    <t>吴章情</t>
  </si>
  <si>
    <t>何瑞莹</t>
  </si>
  <si>
    <t>刘尊海</t>
  </si>
  <si>
    <t>郭睿</t>
  </si>
  <si>
    <t>唐心俞</t>
  </si>
  <si>
    <t>张家强</t>
  </si>
  <si>
    <t>丁定邦</t>
  </si>
  <si>
    <t>朱重师</t>
  </si>
  <si>
    <t>陈璟州</t>
  </si>
  <si>
    <t>李雨芙</t>
  </si>
  <si>
    <t>蔡瑛婕</t>
  </si>
  <si>
    <t>逄世龙</t>
  </si>
  <si>
    <t>曹敞</t>
  </si>
  <si>
    <t>陈齐</t>
  </si>
  <si>
    <t>王鑫淼</t>
  </si>
  <si>
    <t>田佳卉</t>
  </si>
  <si>
    <t>任泽宇</t>
  </si>
  <si>
    <t>孟迎迎</t>
  </si>
  <si>
    <t>张文涛</t>
  </si>
  <si>
    <t>郝瑞东</t>
  </si>
  <si>
    <t>张孜怡</t>
  </si>
  <si>
    <t>李震</t>
  </si>
  <si>
    <t>王晓飞</t>
  </si>
  <si>
    <t>灭列·马达尼牙提</t>
  </si>
  <si>
    <t>胡康</t>
  </si>
  <si>
    <t>宋佳君</t>
  </si>
  <si>
    <t>王佳美</t>
  </si>
  <si>
    <t>张依迪</t>
  </si>
  <si>
    <t>熊畑畑</t>
  </si>
  <si>
    <t>于燕</t>
  </si>
  <si>
    <t>宁勇</t>
  </si>
  <si>
    <t>赵刚奎</t>
  </si>
  <si>
    <t>喻赫</t>
  </si>
  <si>
    <t>韩赛铮</t>
  </si>
  <si>
    <t>魏玉雯</t>
  </si>
  <si>
    <t>朱小贝</t>
  </si>
  <si>
    <t>崔友杰</t>
  </si>
  <si>
    <t>郑以</t>
  </si>
  <si>
    <t>杜佳勉</t>
  </si>
  <si>
    <t>张雨乔</t>
  </si>
  <si>
    <t>闫茜茜</t>
  </si>
  <si>
    <t>孟金铭</t>
  </si>
  <si>
    <t>姚婷婷</t>
  </si>
  <si>
    <t>陈宁博</t>
  </si>
  <si>
    <t>潘蕊蕊</t>
  </si>
  <si>
    <t>楚翼健</t>
  </si>
  <si>
    <t>闫涛涛</t>
  </si>
  <si>
    <t>黄若澜</t>
  </si>
  <si>
    <t>夏博</t>
  </si>
  <si>
    <t>洪志鹏</t>
  </si>
  <si>
    <t>牛永珍</t>
  </si>
  <si>
    <t>鲁丽瑾</t>
  </si>
  <si>
    <t>李想</t>
  </si>
  <si>
    <t>杨瑞</t>
  </si>
  <si>
    <t>虎巧燕</t>
  </si>
  <si>
    <t>杨森</t>
  </si>
  <si>
    <t>文成龙</t>
  </si>
  <si>
    <t>高梦宇</t>
  </si>
  <si>
    <t>李琰</t>
  </si>
  <si>
    <t>王腾</t>
  </si>
  <si>
    <t>靳建军</t>
  </si>
  <si>
    <t>敖显配</t>
  </si>
  <si>
    <t>王璐璐</t>
  </si>
  <si>
    <t>李传清</t>
  </si>
  <si>
    <t>张新月</t>
  </si>
  <si>
    <t>刘梓翱</t>
  </si>
  <si>
    <t>王春智</t>
  </si>
  <si>
    <t>翟相钦</t>
  </si>
  <si>
    <t>刘哲</t>
  </si>
  <si>
    <t>王哲伟</t>
  </si>
  <si>
    <t>邱亮</t>
  </si>
  <si>
    <t>傅家琪</t>
  </si>
  <si>
    <t>李尚朴</t>
  </si>
  <si>
    <t>廖旭杰</t>
  </si>
  <si>
    <t>畜牧硕士2203班</t>
  </si>
  <si>
    <t>杨博华</t>
  </si>
  <si>
    <t>李帅帅</t>
  </si>
  <si>
    <t>陈炯昊</t>
  </si>
  <si>
    <t>李帅龙</t>
  </si>
  <si>
    <t>王超慧</t>
  </si>
  <si>
    <t>刘艳利</t>
  </si>
  <si>
    <t>李一塍</t>
  </si>
  <si>
    <t>廖搏浪</t>
  </si>
  <si>
    <t>耿慧君</t>
  </si>
  <si>
    <t>王京</t>
  </si>
  <si>
    <t>丁旭红</t>
  </si>
  <si>
    <t>高美淇</t>
  </si>
  <si>
    <t>王怡冰</t>
  </si>
  <si>
    <t>韩永先</t>
  </si>
  <si>
    <t>张浩天</t>
  </si>
  <si>
    <t>蒋静雅</t>
  </si>
  <si>
    <t>张欣怡</t>
  </si>
  <si>
    <t>朱品蕙</t>
  </si>
  <si>
    <t>辛晨</t>
  </si>
  <si>
    <t>李玉龙</t>
  </si>
  <si>
    <t>任建荣</t>
  </si>
  <si>
    <t>武圣儒</t>
  </si>
  <si>
    <t>王丽君</t>
  </si>
  <si>
    <t>杨文倩</t>
  </si>
  <si>
    <t>马雪妮</t>
  </si>
  <si>
    <t>王天宇</t>
  </si>
  <si>
    <t>卢佳佳</t>
  </si>
  <si>
    <t>马亚东</t>
  </si>
  <si>
    <t>张慧慧</t>
  </si>
  <si>
    <t>杨孟哲</t>
  </si>
  <si>
    <t>平新新</t>
  </si>
  <si>
    <t>陈少贤</t>
  </si>
  <si>
    <t>王皓平</t>
  </si>
  <si>
    <t>李阳光</t>
  </si>
  <si>
    <t>畜牧硕士2205班</t>
  </si>
  <si>
    <t>刘英</t>
  </si>
  <si>
    <t>畜牧硕士2204班</t>
  </si>
  <si>
    <t>王雨朦</t>
  </si>
  <si>
    <t>钱薇</t>
  </si>
  <si>
    <t>沙日阿康</t>
  </si>
  <si>
    <t>曹斯琦</t>
  </si>
  <si>
    <t>高宇辉</t>
  </si>
  <si>
    <t>任新阳</t>
  </si>
  <si>
    <t>潘晔君</t>
  </si>
  <si>
    <t>韩成龙</t>
  </si>
  <si>
    <t>陈一玮</t>
  </si>
  <si>
    <t>谢秉轩</t>
  </si>
  <si>
    <t>秦晓晨</t>
  </si>
  <si>
    <t>薛涛</t>
  </si>
  <si>
    <t>46. 25</t>
  </si>
  <si>
    <t>孙真真</t>
  </si>
  <si>
    <t>孙小磊</t>
  </si>
  <si>
    <t>刘翔雨</t>
  </si>
  <si>
    <t>石佳一</t>
  </si>
  <si>
    <t>师响</t>
  </si>
  <si>
    <t>屈颖新</t>
  </si>
  <si>
    <t>朱沥</t>
  </si>
  <si>
    <t>周士硕</t>
  </si>
  <si>
    <t>刘薇</t>
  </si>
  <si>
    <t>皇甫芮瑶</t>
  </si>
  <si>
    <t>李倩</t>
  </si>
  <si>
    <t>梁逸霖</t>
  </si>
  <si>
    <t>程泽芳</t>
  </si>
  <si>
    <t>沈文文</t>
  </si>
  <si>
    <t>48.525</t>
  </si>
  <si>
    <t>穆元盼</t>
  </si>
  <si>
    <t>张伟华</t>
  </si>
  <si>
    <t>杨秀菊</t>
  </si>
  <si>
    <t>李雨笑</t>
  </si>
  <si>
    <t>王苗力</t>
  </si>
  <si>
    <t>芦晶</t>
  </si>
  <si>
    <t>47.22</t>
  </si>
  <si>
    <t>王嘉敏</t>
  </si>
  <si>
    <t>肖金昊</t>
  </si>
  <si>
    <t>罗迪克</t>
  </si>
  <si>
    <t>沈慧君</t>
  </si>
  <si>
    <t>李戎诺</t>
  </si>
  <si>
    <t>韩倩男</t>
  </si>
  <si>
    <t>杨本顺</t>
  </si>
  <si>
    <t>许婧怡</t>
  </si>
  <si>
    <t>王珑欣</t>
  </si>
  <si>
    <t>李昊</t>
  </si>
  <si>
    <t>马心如</t>
  </si>
  <si>
    <t>王磊卿</t>
  </si>
  <si>
    <t>张雷</t>
  </si>
  <si>
    <t>肖浩奇</t>
  </si>
  <si>
    <t>李一丹</t>
  </si>
  <si>
    <t>贾劭娜</t>
  </si>
  <si>
    <t>叶苗苗</t>
  </si>
  <si>
    <t>辛怡然</t>
  </si>
  <si>
    <t>朱炳霖</t>
  </si>
  <si>
    <t>李凯利</t>
  </si>
  <si>
    <t>阿卜杜许库尔·再丁</t>
  </si>
  <si>
    <t>马保华</t>
  </si>
  <si>
    <t>米虎伟</t>
  </si>
  <si>
    <t>韦佳霖</t>
  </si>
  <si>
    <t>马应天</t>
  </si>
  <si>
    <t>张晓宇</t>
  </si>
  <si>
    <t>吴晓婷</t>
  </si>
  <si>
    <t>刘思彤</t>
  </si>
  <si>
    <t>卢洁</t>
  </si>
  <si>
    <t>李鹏飞</t>
  </si>
  <si>
    <t>魏伟</t>
  </si>
  <si>
    <t>许怡静</t>
  </si>
  <si>
    <t>吕广泉</t>
  </si>
  <si>
    <t>沙克拉</t>
  </si>
  <si>
    <t>梁恩堂</t>
  </si>
  <si>
    <t>赵霞芳</t>
  </si>
  <si>
    <t>孙美君</t>
  </si>
  <si>
    <t>阴浩</t>
  </si>
  <si>
    <t>王馨宇</t>
  </si>
  <si>
    <t>刘嘉昊</t>
  </si>
  <si>
    <t>王佳伦</t>
  </si>
  <si>
    <t>高磊</t>
  </si>
  <si>
    <t>王永盼</t>
  </si>
  <si>
    <t>满建军</t>
  </si>
  <si>
    <t>龚野</t>
  </si>
  <si>
    <t>朱莉莉</t>
  </si>
  <si>
    <t>牛晨</t>
  </si>
  <si>
    <t>陈一诺</t>
  </si>
  <si>
    <t>李磊</t>
  </si>
  <si>
    <t>张俊</t>
  </si>
  <si>
    <t>李娜娜</t>
  </si>
  <si>
    <t>杨熠辰</t>
  </si>
  <si>
    <t>何魅领</t>
  </si>
  <si>
    <t>李孟珂</t>
  </si>
  <si>
    <t>康亚豪</t>
  </si>
  <si>
    <t>邸小草</t>
  </si>
  <si>
    <t>刘梦豪</t>
  </si>
  <si>
    <t>惠靖涛</t>
  </si>
  <si>
    <t>刘进亿</t>
  </si>
  <si>
    <t>袁启航</t>
  </si>
  <si>
    <t>贾凤娟</t>
  </si>
  <si>
    <t>李化轩</t>
  </si>
  <si>
    <t>魏筝</t>
  </si>
  <si>
    <t>张自谦</t>
  </si>
  <si>
    <t>高嘉竞</t>
  </si>
  <si>
    <t>张力</t>
  </si>
  <si>
    <t>卫明魁</t>
  </si>
  <si>
    <t>水产养殖2201班</t>
  </si>
  <si>
    <t>孙健</t>
  </si>
  <si>
    <t>林之洋</t>
  </si>
  <si>
    <t>杜辉</t>
  </si>
  <si>
    <t>颜颖</t>
  </si>
  <si>
    <t>刘天强</t>
  </si>
  <si>
    <t>姚明星</t>
  </si>
  <si>
    <t>周璐</t>
  </si>
  <si>
    <t>黄文浩</t>
  </si>
  <si>
    <t>张志强</t>
  </si>
  <si>
    <t>龙静菲</t>
  </si>
  <si>
    <t>徐飞凡</t>
  </si>
  <si>
    <t>闫晨阳</t>
  </si>
  <si>
    <t>梁昌帅</t>
  </si>
  <si>
    <t>苏奇</t>
  </si>
  <si>
    <t>夏濛</t>
  </si>
  <si>
    <t>孙中郴</t>
  </si>
  <si>
    <t>张念锟</t>
  </si>
  <si>
    <t>曹冶</t>
  </si>
  <si>
    <t>渔业发展2201班</t>
  </si>
  <si>
    <t>叶丽敏</t>
  </si>
  <si>
    <t>彭贤哲</t>
  </si>
  <si>
    <t>王刚</t>
  </si>
  <si>
    <t>孙天姿</t>
  </si>
  <si>
    <t>朱子琳</t>
  </si>
  <si>
    <t>白尚杰</t>
  </si>
  <si>
    <t>刘韬</t>
  </si>
  <si>
    <t>祁校羽</t>
  </si>
  <si>
    <t>张浩苇</t>
  </si>
  <si>
    <t>王瑶</t>
  </si>
  <si>
    <t>王啸林</t>
  </si>
  <si>
    <t>陆开元</t>
  </si>
  <si>
    <t>刘少全</t>
  </si>
  <si>
    <t>宋磊</t>
  </si>
  <si>
    <t>王子龙</t>
  </si>
  <si>
    <t>吴朗</t>
  </si>
  <si>
    <t>高久巍</t>
  </si>
  <si>
    <t>李经楷</t>
  </si>
  <si>
    <t>姜海峰</t>
  </si>
  <si>
    <t>边重千</t>
  </si>
  <si>
    <t>渔资学硕2201班</t>
  </si>
  <si>
    <t>秦紫薇</t>
  </si>
  <si>
    <t>季佳奇</t>
  </si>
  <si>
    <t>魏冬芹</t>
  </si>
  <si>
    <t>2020级</t>
  </si>
  <si>
    <t>畜牧博士2001班</t>
  </si>
  <si>
    <t>蔡翠翠</t>
  </si>
  <si>
    <t>余横伟</t>
  </si>
  <si>
    <t>葛婷</t>
  </si>
  <si>
    <t>朱超</t>
  </si>
  <si>
    <t>朱露</t>
  </si>
  <si>
    <t>刘淑娟</t>
  </si>
  <si>
    <t>李曼曼</t>
  </si>
  <si>
    <t>李艳</t>
  </si>
  <si>
    <t>邵钺馨</t>
  </si>
  <si>
    <t>张壮彪</t>
  </si>
  <si>
    <r>
      <rPr>
        <sz val="11"/>
        <color theme="1"/>
        <rFont val="宋体"/>
        <charset val="134"/>
      </rPr>
      <t>畜牧博士</t>
    </r>
    <r>
      <rPr>
        <sz val="11"/>
        <color theme="1"/>
        <rFont val="宋体"/>
        <charset val="134"/>
      </rPr>
      <t>2001</t>
    </r>
    <r>
      <rPr>
        <sz val="11"/>
        <color theme="1"/>
        <rFont val="宋体"/>
        <charset val="134"/>
      </rPr>
      <t>班</t>
    </r>
  </si>
  <si>
    <t>王召路</t>
  </si>
  <si>
    <t>易晓华</t>
  </si>
  <si>
    <t>蒋恩惠</t>
  </si>
  <si>
    <t>曹春娜</t>
  </si>
  <si>
    <t>王明宇</t>
  </si>
  <si>
    <t>贤明</t>
  </si>
  <si>
    <t>侯佳雯</t>
  </si>
  <si>
    <t>张哲</t>
  </si>
  <si>
    <t>彭文川</t>
  </si>
  <si>
    <t>张晨</t>
  </si>
  <si>
    <t>于胜晨</t>
  </si>
  <si>
    <t>闫文勇</t>
  </si>
  <si>
    <t>张福宏</t>
  </si>
  <si>
    <t>张俸伟</t>
  </si>
  <si>
    <t>翟祥云</t>
  </si>
  <si>
    <t>郑娟善</t>
  </si>
  <si>
    <t>睢梦华</t>
  </si>
  <si>
    <t>史陈博</t>
  </si>
  <si>
    <r>
      <rPr>
        <sz val="11"/>
        <rFont val="宋体"/>
        <charset val="134"/>
      </rPr>
      <t>畜牧博士</t>
    </r>
    <r>
      <rPr>
        <sz val="11"/>
        <rFont val="宋体"/>
        <charset val="134"/>
      </rPr>
      <t>2001</t>
    </r>
    <r>
      <rPr>
        <sz val="11"/>
        <rFont val="宋体"/>
        <charset val="134"/>
      </rPr>
      <t>班</t>
    </r>
  </si>
  <si>
    <t>邓天宇</t>
  </si>
  <si>
    <t>2020060151</t>
  </si>
  <si>
    <t>李相举</t>
  </si>
  <si>
    <t>水生生物学2002班</t>
  </si>
  <si>
    <t>2020060152</t>
  </si>
  <si>
    <t>屈伸野</t>
  </si>
  <si>
    <t>2020060153</t>
  </si>
  <si>
    <t>李静</t>
  </si>
  <si>
    <t>2020060149</t>
  </si>
  <si>
    <t>谈晓萍</t>
  </si>
  <si>
    <t>2020060150</t>
  </si>
  <si>
    <t>吴志斌</t>
  </si>
  <si>
    <t>2020060148</t>
  </si>
  <si>
    <t>赵昭</t>
  </si>
  <si>
    <t>2020060197</t>
  </si>
  <si>
    <t>赵艳</t>
  </si>
  <si>
    <t>动物营养与饲料科学2002班</t>
  </si>
  <si>
    <t>2020060193</t>
  </si>
  <si>
    <t>颜家坤</t>
  </si>
  <si>
    <t>2020060190</t>
  </si>
  <si>
    <t>王梦雅</t>
  </si>
  <si>
    <t>2020060189</t>
  </si>
  <si>
    <t>尹振晨</t>
  </si>
  <si>
    <t>2020060194</t>
  </si>
  <si>
    <t>王雷</t>
  </si>
  <si>
    <t>2020060187</t>
  </si>
  <si>
    <t>边晨晨</t>
  </si>
  <si>
    <t>2020060198</t>
  </si>
  <si>
    <t>郭洪冉</t>
  </si>
  <si>
    <t>2020060196</t>
  </si>
  <si>
    <t>赵聪聪</t>
  </si>
  <si>
    <t>2020060192</t>
  </si>
  <si>
    <t>尹清艳</t>
  </si>
  <si>
    <t>2020060191</t>
  </si>
  <si>
    <t>闫芳</t>
  </si>
  <si>
    <t>2020060188</t>
  </si>
  <si>
    <t>宋丹</t>
  </si>
  <si>
    <t>2020060195</t>
  </si>
  <si>
    <t>樊振</t>
  </si>
  <si>
    <t>2020060199</t>
  </si>
  <si>
    <t>刘晨苗</t>
  </si>
  <si>
    <t>特种经济动物饲养2002班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</si>
</sst>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  <numFmt numFmtId="179" formatCode="0.0_ "/>
    <numFmt numFmtId="180" formatCode="0_);[Red]\(0\)"/>
    <numFmt numFmtId="181" formatCode="0.0%"/>
  </numFmts>
  <fonts count="31">
    <font>
      <sz val="12"/>
      <name val="宋体"/>
      <charset val="134"/>
    </font>
    <font>
      <sz val="12"/>
      <name val="微软雅黑"/>
      <charset val="134"/>
    </font>
    <font>
      <b/>
      <sz val="22"/>
      <name val="微软雅黑"/>
      <charset val="134"/>
    </font>
    <font>
      <b/>
      <sz val="12"/>
      <name val="微软雅黑"/>
      <charset val="134"/>
    </font>
    <font>
      <b/>
      <sz val="11"/>
      <color theme="1"/>
      <name val="微软雅黑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rgb="FFC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u/>
      <sz val="12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protection locked="0"/>
    </xf>
    <xf numFmtId="0" fontId="29" fillId="0" borderId="0">
      <alignment vertical="center"/>
    </xf>
    <xf numFmtId="0" fontId="29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179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5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10" fontId="4" fillId="0" borderId="1" xfId="49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178" fontId="5" fillId="0" borderId="1" xfId="49" applyNumberFormat="1" applyFont="1" applyFill="1" applyBorder="1" applyAlignment="1" applyProtection="1">
      <alignment horizontal="center" vertical="center" wrapText="1"/>
    </xf>
    <xf numFmtId="177" fontId="5" fillId="0" borderId="1" xfId="49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Border="1" applyAlignment="1">
      <alignment horizontal="center" vertical="center" wrapText="1"/>
    </xf>
    <xf numFmtId="0" fontId="5" fillId="0" borderId="0" xfId="49" applyFont="1" applyBorder="1" applyAlignment="1">
      <alignment horizontal="center" vertical="center" shrinkToFit="1"/>
    </xf>
    <xf numFmtId="0" fontId="5" fillId="0" borderId="0" xfId="49" applyFont="1" applyBorder="1" applyAlignment="1" applyProtection="1">
      <alignment horizontal="center" vertical="center" wrapText="1"/>
    </xf>
    <xf numFmtId="178" fontId="5" fillId="0" borderId="0" xfId="49" applyNumberFormat="1" applyFont="1" applyBorder="1" applyAlignment="1">
      <alignment horizontal="center" vertical="center" wrapText="1"/>
    </xf>
    <xf numFmtId="178" fontId="5" fillId="0" borderId="0" xfId="49" applyNumberFormat="1" applyFont="1" applyFill="1" applyBorder="1" applyAlignment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shrinkToFit="1"/>
    </xf>
    <xf numFmtId="176" fontId="5" fillId="0" borderId="0" xfId="49" applyNumberFormat="1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 wrapText="1" shrinkToFit="1"/>
    </xf>
    <xf numFmtId="0" fontId="6" fillId="0" borderId="0" xfId="49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 shrinkToFit="1"/>
    </xf>
    <xf numFmtId="0" fontId="6" fillId="0" borderId="0" xfId="49" applyNumberFormat="1" applyFont="1" applyFill="1" applyBorder="1" applyAlignment="1">
      <alignment horizontal="center" vertical="center" shrinkToFit="1"/>
    </xf>
    <xf numFmtId="178" fontId="6" fillId="0" borderId="0" xfId="49" applyNumberFormat="1" applyFont="1" applyFill="1" applyBorder="1" applyAlignment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 shrinkToFit="1"/>
    </xf>
    <xf numFmtId="178" fontId="5" fillId="0" borderId="0" xfId="49" applyNumberFormat="1" applyFont="1" applyFill="1" applyBorder="1" applyAlignment="1" applyProtection="1">
      <alignment horizontal="center" vertical="center" wrapText="1"/>
    </xf>
    <xf numFmtId="176" fontId="5" fillId="0" borderId="0" xfId="49" applyNumberFormat="1" applyFont="1" applyFill="1" applyBorder="1" applyAlignment="1">
      <alignment horizontal="center" vertical="center" wrapText="1"/>
    </xf>
    <xf numFmtId="0" fontId="5" fillId="0" borderId="0" xfId="52" applyFont="1" applyFill="1" applyBorder="1" applyAlignment="1">
      <alignment horizontal="center" vertical="center" wrapText="1"/>
    </xf>
    <xf numFmtId="0" fontId="5" fillId="0" borderId="0" xfId="52" applyFont="1" applyFill="1" applyBorder="1" applyAlignment="1">
      <alignment horizontal="center" vertical="center" shrinkToFit="1"/>
    </xf>
    <xf numFmtId="178" fontId="5" fillId="0" borderId="0" xfId="5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50" applyFont="1" applyFill="1" applyBorder="1" applyAlignment="1">
      <alignment horizontal="center" vertical="center" wrapText="1"/>
    </xf>
    <xf numFmtId="0" fontId="5" fillId="0" borderId="0" xfId="50" applyFont="1" applyFill="1" applyBorder="1" applyAlignment="1">
      <alignment horizontal="center" vertical="center" shrinkToFit="1"/>
    </xf>
    <xf numFmtId="178" fontId="5" fillId="0" borderId="0" xfId="50" applyNumberFormat="1" applyFont="1" applyFill="1" applyBorder="1" applyAlignment="1">
      <alignment horizontal="center" vertical="center" wrapText="1"/>
    </xf>
    <xf numFmtId="0" fontId="5" fillId="0" borderId="0" xfId="51" applyFont="1" applyFill="1" applyBorder="1" applyAlignment="1" applyProtection="1">
      <alignment horizontal="center" vertical="center" shrinkToFit="1"/>
    </xf>
    <xf numFmtId="0" fontId="5" fillId="0" borderId="0" xfId="53" applyFont="1" applyFill="1" applyBorder="1" applyAlignment="1" applyProtection="1">
      <alignment horizontal="center" vertical="center" wrapText="1"/>
    </xf>
    <xf numFmtId="0" fontId="5" fillId="0" borderId="0" xfId="53" applyFont="1" applyFill="1" applyBorder="1" applyAlignment="1" applyProtection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53" applyFont="1" applyFill="1" applyBorder="1" applyAlignment="1">
      <alignment horizontal="center" vertical="center" wrapText="1"/>
    </xf>
    <xf numFmtId="0" fontId="5" fillId="0" borderId="0" xfId="53" applyFont="1" applyFill="1" applyBorder="1" applyAlignment="1">
      <alignment horizontal="center" vertical="center" shrinkToFit="1"/>
    </xf>
    <xf numFmtId="176" fontId="5" fillId="0" borderId="0" xfId="53" applyNumberFormat="1" applyFont="1" applyFill="1" applyBorder="1" applyAlignment="1">
      <alignment horizontal="center" vertical="center" wrapText="1"/>
    </xf>
    <xf numFmtId="0" fontId="5" fillId="0" borderId="0" xfId="49" applyFont="1" applyBorder="1" applyAlignment="1" applyProtection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/>
    </xf>
    <xf numFmtId="180" fontId="5" fillId="0" borderId="0" xfId="49" applyNumberFormat="1" applyFont="1" applyBorder="1" applyAlignment="1" applyProtection="1">
      <alignment horizontal="center" vertical="center" wrapText="1"/>
    </xf>
    <xf numFmtId="181" fontId="5" fillId="0" borderId="0" xfId="3" applyNumberFormat="1" applyFont="1" applyBorder="1" applyAlignment="1" applyProtection="1">
      <alignment horizontal="center" vertical="center" wrapText="1"/>
    </xf>
    <xf numFmtId="180" fontId="5" fillId="0" borderId="0" xfId="49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76" fontId="5" fillId="0" borderId="0" xfId="49" applyNumberFormat="1" applyFont="1" applyBorder="1" applyAlignment="1" applyProtection="1">
      <alignment horizontal="center" vertical="center" wrapText="1"/>
    </xf>
    <xf numFmtId="178" fontId="0" fillId="0" borderId="0" xfId="0" applyNumberFormat="1" applyBorder="1">
      <alignment vertical="center"/>
    </xf>
    <xf numFmtId="10" fontId="5" fillId="0" borderId="0" xfId="0" applyNumberFormat="1" applyFont="1" applyBorder="1" applyAlignment="1">
      <alignment horizontal="center" vertical="center"/>
    </xf>
    <xf numFmtId="180" fontId="5" fillId="0" borderId="0" xfId="49" applyNumberFormat="1" applyFont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8" fillId="0" borderId="0" xfId="0" applyFont="1">
      <alignment vertical="center"/>
    </xf>
    <xf numFmtId="0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0" fontId="0" fillId="0" borderId="0" xfId="0" applyNumberFormat="1" applyFon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179" fontId="1" fillId="0" borderId="1" xfId="49" applyNumberFormat="1" applyFont="1" applyBorder="1" applyAlignment="1">
      <alignment horizontal="center" vertical="center" wrapText="1"/>
    </xf>
    <xf numFmtId="176" fontId="1" fillId="0" borderId="1" xfId="49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 wrapText="1"/>
    </xf>
    <xf numFmtId="0" fontId="5" fillId="0" borderId="1" xfId="49" applyNumberFormat="1" applyFont="1" applyBorder="1" applyAlignment="1">
      <alignment horizontal="center" vertical="center" shrinkToFit="1"/>
    </xf>
    <xf numFmtId="0" fontId="5" fillId="0" borderId="1" xfId="49" applyFont="1" applyBorder="1" applyAlignment="1">
      <alignment horizontal="center" vertical="center" wrapText="1"/>
    </xf>
    <xf numFmtId="178" fontId="5" fillId="0" borderId="1" xfId="49" applyNumberFormat="1" applyFont="1" applyBorder="1" applyAlignment="1">
      <alignment horizontal="center" vertical="center" wrapText="1"/>
    </xf>
    <xf numFmtId="176" fontId="5" fillId="0" borderId="1" xfId="49" applyNumberFormat="1" applyFont="1" applyBorder="1" applyAlignment="1">
      <alignment horizontal="center" vertical="center" wrapText="1"/>
    </xf>
    <xf numFmtId="10" fontId="3" fillId="0" borderId="1" xfId="49" applyNumberFormat="1" applyFont="1" applyBorder="1" applyAlignment="1">
      <alignment horizontal="center" vertical="center" wrapText="1"/>
    </xf>
    <xf numFmtId="180" fontId="5" fillId="0" borderId="1" xfId="49" applyNumberFormat="1" applyFont="1" applyBorder="1" applyAlignment="1">
      <alignment horizontal="center" vertical="center" wrapText="1"/>
    </xf>
    <xf numFmtId="10" fontId="5" fillId="0" borderId="1" xfId="3" applyNumberFormat="1" applyFont="1" applyBorder="1" applyAlignment="1" applyProtection="1">
      <alignment horizontal="center" vertical="center" wrapText="1"/>
    </xf>
    <xf numFmtId="0" fontId="5" fillId="0" borderId="1" xfId="49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NumberForma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10" fontId="0" fillId="0" borderId="0" xfId="0" applyNumberFormat="1" applyFont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  <cellStyle name="常规_Sheet1 3" xfId="51"/>
    <cellStyle name="常规_Sheet1 4" xfId="52"/>
    <cellStyle name="常规_Sheet1 5" xfId="53"/>
  </cellStyles>
  <dxfs count="37">
    <dxf>
      <font>
        <name val="宋体"/>
        <scheme val="none"/>
        <b val="0"/>
        <sz val="11"/>
      </font>
      <numFmt numFmtId="49" formatCode="@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sz val="1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sz val="1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sz val="1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sz val="1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sz val="11"/>
      </font>
      <numFmt numFmtId="176" formatCode="0.00_);[Red]\(0.00\)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sz val="11"/>
      </font>
      <numFmt numFmtId="176" formatCode="0.00_);[Red]\(0.00\)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sz val="11"/>
      </font>
      <numFmt numFmtId="176" formatCode="0.00_);[Red]\(0.00\)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sz val="11"/>
      </font>
      <numFmt numFmtId="176" formatCode="0.00_);[Red]\(0.00\)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sz val="11"/>
      </font>
      <numFmt numFmtId="176" formatCode="0.00_);[Red]\(0.00\)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sz val="11"/>
      </font>
      <numFmt numFmtId="176" formatCode="0.00_);[Red]\(0.00\)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sz val="1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sz val="1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strike val="0"/>
        <u val="none"/>
        <sz val="11"/>
        <color auto="1"/>
      </font>
      <numFmt numFmtId="10" formatCode="0.00%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sz val="1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sz val="11"/>
      </font>
    </dxf>
    <dxf>
      <font>
        <name val="宋体"/>
        <scheme val="none"/>
        <sz val="11"/>
      </font>
    </dxf>
    <dxf>
      <font>
        <name val="宋体"/>
        <scheme val="none"/>
        <sz val="11"/>
      </font>
    </dxf>
    <dxf>
      <font>
        <name val="宋体"/>
        <scheme val="none"/>
        <sz val="11"/>
      </font>
    </dxf>
    <dxf>
      <font>
        <name val="宋体"/>
        <scheme val="none"/>
        <sz val="11"/>
      </font>
    </dxf>
    <dxf>
      <font>
        <name val="宋体"/>
        <scheme val="none"/>
        <sz val="11"/>
      </font>
    </dxf>
    <dxf>
      <font>
        <name val="宋体"/>
        <scheme val="none"/>
        <sz val="11"/>
      </font>
      <numFmt numFmtId="176" formatCode="0.00_);[Red]\(0.00\)"/>
    </dxf>
    <dxf>
      <font>
        <name val="宋体"/>
        <scheme val="none"/>
        <sz val="11"/>
      </font>
      <numFmt numFmtId="176" formatCode="0.00_);[Red]\(0.00\)"/>
    </dxf>
    <dxf>
      <font>
        <name val="宋体"/>
        <scheme val="none"/>
        <sz val="11"/>
      </font>
      <numFmt numFmtId="176" formatCode="0.00_);[Red]\(0.00\)"/>
    </dxf>
    <dxf>
      <font>
        <name val="宋体"/>
        <scheme val="none"/>
        <sz val="11"/>
      </font>
      <numFmt numFmtId="176" formatCode="0.00_);[Red]\(0.00\)"/>
    </dxf>
    <dxf>
      <font>
        <name val="宋体"/>
        <scheme val="none"/>
        <sz val="11"/>
      </font>
      <numFmt numFmtId="176" formatCode="0.00_);[Red]\(0.00\)"/>
    </dxf>
    <dxf>
      <font>
        <name val="宋体"/>
        <scheme val="none"/>
        <sz val="11"/>
      </font>
      <numFmt numFmtId="176" formatCode="0.00_);[Red]\(0.00\)"/>
    </dxf>
    <dxf>
      <font>
        <name val="宋体"/>
        <scheme val="none"/>
        <sz val="11"/>
      </font>
    </dxf>
    <dxf>
      <font>
        <name val="宋体"/>
        <scheme val="none"/>
        <sz val="11"/>
      </font>
    </dxf>
    <dxf>
      <font>
        <name val="宋体"/>
        <scheme val="none"/>
        <sz val="11"/>
      </font>
      <numFmt numFmtId="10" formatCode="0.00%"/>
    </dxf>
    <dxf>
      <font>
        <name val="宋体"/>
        <scheme val="none"/>
        <sz val="11"/>
      </font>
      <numFmt numFmtId="181" formatCode="0.0%"/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 xr9:uid="{E46EB2BE-0946-455B-BC83-82A9455F159B}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表1_3" displayName="表1_3" ref="B3:P299" totalsRowShown="0">
  <autoFilter ref="B3:P299"/>
  <sortState ref="B3:P299">
    <sortCondition ref="L3" descending="1"/>
  </sortState>
  <tableColumns count="15">
    <tableColumn id="2" name="学号" dataDxfId="0"/>
    <tableColumn id="3" name="姓名" dataDxfId="1"/>
    <tableColumn id="4" name="年级" dataDxfId="2"/>
    <tableColumn id="5" name="专业班级" dataDxfId="3"/>
    <tableColumn id="6" name="导师姓名" dataDxfId="4"/>
    <tableColumn id="7" name="德育" dataDxfId="5"/>
    <tableColumn id="8" name="智育" dataDxfId="6"/>
    <tableColumn id="9" name="体育" dataDxfId="7"/>
    <tableColumn id="10" name="美育" dataDxfId="8"/>
    <tableColumn id="11" name="劳育" dataDxfId="9"/>
    <tableColumn id="12" name="总分" dataDxfId="10"/>
    <tableColumn id="13" name="专业&#10;名次" dataDxfId="11"/>
    <tableColumn id="14" name="专业&#10;人数" dataDxfId="12"/>
    <tableColumn id="15" name="专业&#10;排名" dataDxfId="13"/>
    <tableColumn id="16" name="备注" dataDxfId="14"/>
  </tableColumns>
  <tableStyleInfo name="TableStyleLight15 2" showFirstColumn="0" showLastColumn="0" showRowStripes="1" showColumnStripes="0"/>
</table>
</file>

<file path=xl/tables/table2.xml><?xml version="1.0" encoding="utf-8"?>
<table xmlns="http://schemas.openxmlformats.org/spreadsheetml/2006/main" id="3" name="表1_4" displayName="表1_4" ref="A3:P322" totalsRowShown="0">
  <autoFilter ref="A3:P322"/>
  <sortState ref="A3:P322">
    <sortCondition ref="L3" descending="1"/>
  </sortState>
  <tableColumns count="16">
    <tableColumn id="1" name="序号" dataDxfId="16"/>
    <tableColumn id="2" name="学号" dataDxfId="17"/>
    <tableColumn id="3" name="姓名" dataDxfId="18"/>
    <tableColumn id="4" name="年级" dataDxfId="19"/>
    <tableColumn id="5" name="专业班级" dataDxfId="20"/>
    <tableColumn id="6" name="导师姓名" dataDxfId="21"/>
    <tableColumn id="7" name="德育" dataDxfId="22"/>
    <tableColumn id="8" name="智育" dataDxfId="23"/>
    <tableColumn id="9" name="体育" dataDxfId="24"/>
    <tableColumn id="10" name="美育" dataDxfId="25"/>
    <tableColumn id="11" name="劳育" dataDxfId="26"/>
    <tableColumn id="12" name="总分" dataDxfId="27"/>
    <tableColumn id="13" name="专业&#10;名次" dataDxfId="28"/>
    <tableColumn id="14" name="专业&#10;人数" dataDxfId="29"/>
    <tableColumn id="15" name="专业&#10;排名" dataDxfId="30"/>
    <tableColumn id="16" name="备注" dataDxfId="31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2"/>
  <sheetViews>
    <sheetView topLeftCell="A273" workbookViewId="0">
      <selection activeCell="P192" sqref="P192"/>
    </sheetView>
  </sheetViews>
  <sheetFormatPr defaultColWidth="9" defaultRowHeight="14.25"/>
  <cols>
    <col min="1" max="1" width="5.625" style="2" customWidth="1"/>
    <col min="2" max="2" width="16" customWidth="1"/>
    <col min="3" max="3" width="9.375" style="90" customWidth="1"/>
    <col min="4" max="4" width="7.375" customWidth="1"/>
    <col min="5" max="5" width="14.75" customWidth="1"/>
    <col min="6" max="6" width="9.375" customWidth="1"/>
    <col min="7" max="11" width="7.5" style="91" customWidth="1"/>
    <col min="12" max="12" width="8.5" style="91" customWidth="1"/>
    <col min="13" max="13" width="6.375" customWidth="1"/>
    <col min="14" max="14" width="6.75" customWidth="1"/>
    <col min="15" max="15" width="9.625" style="92" customWidth="1"/>
    <col min="16" max="16" width="6.25" customWidth="1"/>
  </cols>
  <sheetData>
    <row r="1" ht="31.5" spans="1:16">
      <c r="A1" s="6" t="s">
        <v>0</v>
      </c>
      <c r="B1" s="6"/>
      <c r="C1" s="93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30" customHeight="1" spans="1:16">
      <c r="A2" s="94" t="s">
        <v>1</v>
      </c>
      <c r="B2" s="94"/>
      <c r="C2" s="95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ht="35" customHeight="1" spans="1:16">
      <c r="A3" s="96" t="s">
        <v>2</v>
      </c>
      <c r="B3" s="97" t="s">
        <v>3</v>
      </c>
      <c r="C3" s="98" t="s">
        <v>4</v>
      </c>
      <c r="D3" s="97" t="s">
        <v>5</v>
      </c>
      <c r="E3" s="97" t="s">
        <v>6</v>
      </c>
      <c r="F3" s="99" t="s">
        <v>7</v>
      </c>
      <c r="G3" s="100" t="s">
        <v>8</v>
      </c>
      <c r="H3" s="100" t="s">
        <v>9</v>
      </c>
      <c r="I3" s="100" t="s">
        <v>10</v>
      </c>
      <c r="J3" s="100" t="s">
        <v>11</v>
      </c>
      <c r="K3" s="100" t="s">
        <v>12</v>
      </c>
      <c r="L3" s="100" t="s">
        <v>13</v>
      </c>
      <c r="M3" s="97" t="s">
        <v>14</v>
      </c>
      <c r="N3" s="97" t="s">
        <v>15</v>
      </c>
      <c r="O3" s="107" t="s">
        <v>16</v>
      </c>
      <c r="P3" s="97" t="s">
        <v>17</v>
      </c>
    </row>
    <row r="4" s="88" customFormat="1" ht="20" customHeight="1" spans="1:16">
      <c r="A4" s="101">
        <v>1</v>
      </c>
      <c r="B4" s="102">
        <v>2021060190</v>
      </c>
      <c r="C4" s="103" t="s">
        <v>18</v>
      </c>
      <c r="D4" s="104" t="s">
        <v>19</v>
      </c>
      <c r="E4" s="104" t="s">
        <v>20</v>
      </c>
      <c r="F4" s="105" t="s">
        <v>21</v>
      </c>
      <c r="G4" s="106">
        <v>84.8</v>
      </c>
      <c r="H4" s="106">
        <v>83.304</v>
      </c>
      <c r="I4" s="106">
        <v>70</v>
      </c>
      <c r="J4" s="106">
        <v>80.5</v>
      </c>
      <c r="K4" s="106">
        <v>80</v>
      </c>
      <c r="L4" s="106">
        <f>SUM(G4:K4)</f>
        <v>398.604</v>
      </c>
      <c r="M4" s="108">
        <v>1</v>
      </c>
      <c r="N4" s="108">
        <v>40</v>
      </c>
      <c r="O4" s="109">
        <f t="shared" ref="O4:O67" si="0">IFERROR(M4/N4,"")</f>
        <v>0.025</v>
      </c>
      <c r="P4" s="104"/>
    </row>
    <row r="5" ht="20" customHeight="1" spans="1:16">
      <c r="A5" s="101">
        <v>2</v>
      </c>
      <c r="B5" s="102">
        <v>2021060191</v>
      </c>
      <c r="C5" s="103" t="s">
        <v>22</v>
      </c>
      <c r="D5" s="104" t="s">
        <v>19</v>
      </c>
      <c r="E5" s="104" t="s">
        <v>20</v>
      </c>
      <c r="F5" s="105" t="s">
        <v>23</v>
      </c>
      <c r="G5" s="106">
        <v>78.82</v>
      </c>
      <c r="H5" s="106">
        <v>87.3</v>
      </c>
      <c r="I5" s="106">
        <v>70</v>
      </c>
      <c r="J5" s="106">
        <v>80</v>
      </c>
      <c r="K5" s="106">
        <v>80</v>
      </c>
      <c r="L5" s="106">
        <v>396.11</v>
      </c>
      <c r="M5" s="108">
        <v>2</v>
      </c>
      <c r="N5" s="108">
        <v>40</v>
      </c>
      <c r="O5" s="109">
        <f t="shared" si="0"/>
        <v>0.05</v>
      </c>
      <c r="P5" s="104"/>
    </row>
    <row r="6" ht="20" customHeight="1" spans="1:16">
      <c r="A6" s="101">
        <v>3</v>
      </c>
      <c r="B6" s="102">
        <v>2021060177</v>
      </c>
      <c r="C6" s="103" t="s">
        <v>24</v>
      </c>
      <c r="D6" s="104" t="s">
        <v>19</v>
      </c>
      <c r="E6" s="104" t="s">
        <v>20</v>
      </c>
      <c r="F6" s="105" t="s">
        <v>25</v>
      </c>
      <c r="G6" s="106">
        <v>76.85</v>
      </c>
      <c r="H6" s="106">
        <v>75.786</v>
      </c>
      <c r="I6" s="106">
        <v>70</v>
      </c>
      <c r="J6" s="106">
        <v>80</v>
      </c>
      <c r="K6" s="106">
        <v>80</v>
      </c>
      <c r="L6" s="106">
        <f>SUM(G6:K6)</f>
        <v>382.636</v>
      </c>
      <c r="M6" s="108">
        <v>3</v>
      </c>
      <c r="N6" s="108">
        <v>40</v>
      </c>
      <c r="O6" s="109">
        <f t="shared" si="0"/>
        <v>0.075</v>
      </c>
      <c r="P6" s="104"/>
    </row>
    <row r="7" ht="20" customHeight="1" spans="1:16">
      <c r="A7" s="101">
        <v>4</v>
      </c>
      <c r="B7" s="102">
        <v>2021060188</v>
      </c>
      <c r="C7" s="103" t="s">
        <v>26</v>
      </c>
      <c r="D7" s="104" t="s">
        <v>19</v>
      </c>
      <c r="E7" s="104" t="s">
        <v>20</v>
      </c>
      <c r="F7" s="105" t="s">
        <v>27</v>
      </c>
      <c r="G7" s="106">
        <v>79.95</v>
      </c>
      <c r="H7" s="106">
        <v>70.83</v>
      </c>
      <c r="I7" s="106">
        <v>70</v>
      </c>
      <c r="J7" s="106">
        <v>80</v>
      </c>
      <c r="K7" s="106">
        <v>80</v>
      </c>
      <c r="L7" s="106">
        <v>380.58</v>
      </c>
      <c r="M7" s="108">
        <v>4</v>
      </c>
      <c r="N7" s="108">
        <v>40</v>
      </c>
      <c r="O7" s="109">
        <f t="shared" si="0"/>
        <v>0.1</v>
      </c>
      <c r="P7" s="104"/>
    </row>
    <row r="8" ht="20" customHeight="1" spans="1:16">
      <c r="A8" s="101">
        <v>5</v>
      </c>
      <c r="B8" s="102">
        <v>2021060215</v>
      </c>
      <c r="C8" s="103" t="s">
        <v>28</v>
      </c>
      <c r="D8" s="104" t="s">
        <v>19</v>
      </c>
      <c r="E8" s="104" t="s">
        <v>20</v>
      </c>
      <c r="F8" s="105" t="s">
        <v>29</v>
      </c>
      <c r="G8" s="106">
        <v>85.65</v>
      </c>
      <c r="H8" s="106">
        <v>62.5</v>
      </c>
      <c r="I8" s="106">
        <v>70</v>
      </c>
      <c r="J8" s="106">
        <v>80</v>
      </c>
      <c r="K8" s="106">
        <v>82.2</v>
      </c>
      <c r="L8" s="106">
        <v>380.35</v>
      </c>
      <c r="M8" s="108">
        <v>5</v>
      </c>
      <c r="N8" s="108">
        <v>40</v>
      </c>
      <c r="O8" s="109">
        <f t="shared" si="0"/>
        <v>0.125</v>
      </c>
      <c r="P8" s="104"/>
    </row>
    <row r="9" ht="20" customHeight="1" spans="1:16">
      <c r="A9" s="101">
        <v>6</v>
      </c>
      <c r="B9" s="102">
        <v>2021060207</v>
      </c>
      <c r="C9" s="103" t="s">
        <v>30</v>
      </c>
      <c r="D9" s="104" t="s">
        <v>19</v>
      </c>
      <c r="E9" s="104" t="s">
        <v>20</v>
      </c>
      <c r="F9" s="105" t="s">
        <v>31</v>
      </c>
      <c r="G9" s="106">
        <v>77.85</v>
      </c>
      <c r="H9" s="106">
        <v>57.938</v>
      </c>
      <c r="I9" s="106">
        <v>70</v>
      </c>
      <c r="J9" s="106">
        <v>81</v>
      </c>
      <c r="K9" s="106">
        <v>84.55</v>
      </c>
      <c r="L9" s="110">
        <v>371.34</v>
      </c>
      <c r="M9" s="108">
        <v>6</v>
      </c>
      <c r="N9" s="108">
        <v>40</v>
      </c>
      <c r="O9" s="109">
        <f t="shared" si="0"/>
        <v>0.15</v>
      </c>
      <c r="P9" s="104"/>
    </row>
    <row r="10" ht="20" customHeight="1" spans="1:16">
      <c r="A10" s="101">
        <v>7</v>
      </c>
      <c r="B10" s="102">
        <v>2021060206</v>
      </c>
      <c r="C10" s="103" t="s">
        <v>32</v>
      </c>
      <c r="D10" s="104" t="s">
        <v>19</v>
      </c>
      <c r="E10" s="104" t="s">
        <v>20</v>
      </c>
      <c r="F10" s="105" t="s">
        <v>33</v>
      </c>
      <c r="G10" s="106">
        <v>78.85</v>
      </c>
      <c r="H10" s="106">
        <v>56.168</v>
      </c>
      <c r="I10" s="106">
        <v>70</v>
      </c>
      <c r="J10" s="106">
        <v>80</v>
      </c>
      <c r="K10" s="106">
        <v>80.2</v>
      </c>
      <c r="L10" s="106">
        <f>SUM(G10:K10)</f>
        <v>365.218</v>
      </c>
      <c r="M10" s="108">
        <v>7</v>
      </c>
      <c r="N10" s="108">
        <v>40</v>
      </c>
      <c r="O10" s="109">
        <f t="shared" si="0"/>
        <v>0.175</v>
      </c>
      <c r="P10" s="104"/>
    </row>
    <row r="11" ht="20" customHeight="1" spans="1:16">
      <c r="A11" s="101">
        <v>8</v>
      </c>
      <c r="B11" s="102">
        <v>2021060217</v>
      </c>
      <c r="C11" s="103" t="s">
        <v>34</v>
      </c>
      <c r="D11" s="104" t="s">
        <v>19</v>
      </c>
      <c r="E11" s="104" t="s">
        <v>20</v>
      </c>
      <c r="F11" s="105" t="s">
        <v>35</v>
      </c>
      <c r="G11" s="106">
        <v>79.45</v>
      </c>
      <c r="H11" s="106">
        <v>44.586</v>
      </c>
      <c r="I11" s="106">
        <v>70</v>
      </c>
      <c r="J11" s="106">
        <v>80</v>
      </c>
      <c r="K11" s="106">
        <v>81</v>
      </c>
      <c r="L11" s="106">
        <v>355.036</v>
      </c>
      <c r="M11" s="108">
        <v>8</v>
      </c>
      <c r="N11" s="108">
        <v>40</v>
      </c>
      <c r="O11" s="109">
        <f t="shared" si="0"/>
        <v>0.2</v>
      </c>
      <c r="P11" s="104"/>
    </row>
    <row r="12" ht="20" customHeight="1" spans="1:16">
      <c r="A12" s="101">
        <v>9</v>
      </c>
      <c r="B12" s="102">
        <v>2021060672</v>
      </c>
      <c r="C12" s="103" t="s">
        <v>36</v>
      </c>
      <c r="D12" s="104" t="s">
        <v>19</v>
      </c>
      <c r="E12" s="104" t="s">
        <v>20</v>
      </c>
      <c r="F12" s="105" t="s">
        <v>37</v>
      </c>
      <c r="G12" s="106">
        <v>84.85</v>
      </c>
      <c r="H12" s="106">
        <v>32.182</v>
      </c>
      <c r="I12" s="106">
        <v>71</v>
      </c>
      <c r="J12" s="106">
        <v>80</v>
      </c>
      <c r="K12" s="106">
        <v>86.4</v>
      </c>
      <c r="L12" s="106">
        <v>354.432</v>
      </c>
      <c r="M12" s="108">
        <v>9</v>
      </c>
      <c r="N12" s="108">
        <v>40</v>
      </c>
      <c r="O12" s="109">
        <f t="shared" si="0"/>
        <v>0.225</v>
      </c>
      <c r="P12" s="104"/>
    </row>
    <row r="13" ht="20" customHeight="1" spans="1:16">
      <c r="A13" s="101">
        <v>10</v>
      </c>
      <c r="B13" s="102">
        <v>2021060179</v>
      </c>
      <c r="C13" s="103" t="s">
        <v>38</v>
      </c>
      <c r="D13" s="104" t="s">
        <v>19</v>
      </c>
      <c r="E13" s="104" t="s">
        <v>20</v>
      </c>
      <c r="F13" s="105" t="s">
        <v>39</v>
      </c>
      <c r="G13" s="106">
        <v>79.85</v>
      </c>
      <c r="H13" s="106">
        <v>41.87</v>
      </c>
      <c r="I13" s="106">
        <v>70</v>
      </c>
      <c r="J13" s="106">
        <v>80</v>
      </c>
      <c r="K13" s="106">
        <v>80</v>
      </c>
      <c r="L13" s="106">
        <v>351.72</v>
      </c>
      <c r="M13" s="108">
        <v>10</v>
      </c>
      <c r="N13" s="108">
        <v>40</v>
      </c>
      <c r="O13" s="109">
        <f t="shared" si="0"/>
        <v>0.25</v>
      </c>
      <c r="P13" s="104"/>
    </row>
    <row r="14" ht="20" customHeight="1" spans="1:16">
      <c r="A14" s="101">
        <v>11</v>
      </c>
      <c r="B14" s="102">
        <v>2021060174</v>
      </c>
      <c r="C14" s="103" t="s">
        <v>40</v>
      </c>
      <c r="D14" s="104" t="s">
        <v>19</v>
      </c>
      <c r="E14" s="104" t="s">
        <v>20</v>
      </c>
      <c r="F14" s="105" t="s">
        <v>41</v>
      </c>
      <c r="G14" s="106">
        <v>79</v>
      </c>
      <c r="H14" s="106">
        <v>40.904</v>
      </c>
      <c r="I14" s="106">
        <v>70</v>
      </c>
      <c r="J14" s="106">
        <v>80</v>
      </c>
      <c r="K14" s="106">
        <v>80</v>
      </c>
      <c r="L14" s="106">
        <v>349.904</v>
      </c>
      <c r="M14" s="108">
        <v>11</v>
      </c>
      <c r="N14" s="108">
        <v>40</v>
      </c>
      <c r="O14" s="109">
        <f t="shared" si="0"/>
        <v>0.275</v>
      </c>
      <c r="P14" s="104"/>
    </row>
    <row r="15" ht="20" customHeight="1" spans="1:16">
      <c r="A15" s="101">
        <v>12</v>
      </c>
      <c r="B15" s="102">
        <v>2021060175</v>
      </c>
      <c r="C15" s="103" t="s">
        <v>42</v>
      </c>
      <c r="D15" s="104" t="s">
        <v>19</v>
      </c>
      <c r="E15" s="104" t="s">
        <v>20</v>
      </c>
      <c r="F15" s="105" t="s">
        <v>43</v>
      </c>
      <c r="G15" s="106">
        <v>84.93</v>
      </c>
      <c r="H15" s="106">
        <v>30.85</v>
      </c>
      <c r="I15" s="106">
        <v>70</v>
      </c>
      <c r="J15" s="106">
        <v>80</v>
      </c>
      <c r="K15" s="106">
        <v>83.2</v>
      </c>
      <c r="L15" s="106">
        <v>348.98</v>
      </c>
      <c r="M15" s="108">
        <v>12</v>
      </c>
      <c r="N15" s="108">
        <v>40</v>
      </c>
      <c r="O15" s="109">
        <f t="shared" si="0"/>
        <v>0.3</v>
      </c>
      <c r="P15" s="104"/>
    </row>
    <row r="16" ht="20" customHeight="1" spans="1:16">
      <c r="A16" s="101">
        <v>13</v>
      </c>
      <c r="B16" s="102">
        <v>2021060192</v>
      </c>
      <c r="C16" s="103" t="s">
        <v>44</v>
      </c>
      <c r="D16" s="104" t="s">
        <v>19</v>
      </c>
      <c r="E16" s="104" t="s">
        <v>20</v>
      </c>
      <c r="F16" s="105" t="s">
        <v>45</v>
      </c>
      <c r="G16" s="106">
        <v>79.85</v>
      </c>
      <c r="H16" s="106">
        <v>38.07</v>
      </c>
      <c r="I16" s="106">
        <v>70</v>
      </c>
      <c r="J16" s="106">
        <v>80</v>
      </c>
      <c r="K16" s="106">
        <v>80</v>
      </c>
      <c r="L16" s="106">
        <v>347.92</v>
      </c>
      <c r="M16" s="108">
        <v>13</v>
      </c>
      <c r="N16" s="108">
        <v>40</v>
      </c>
      <c r="O16" s="109">
        <f t="shared" si="0"/>
        <v>0.325</v>
      </c>
      <c r="P16" s="104"/>
    </row>
    <row r="17" ht="20" customHeight="1" spans="1:16">
      <c r="A17" s="101">
        <v>14</v>
      </c>
      <c r="B17" s="102">
        <v>2021060180</v>
      </c>
      <c r="C17" s="103" t="s">
        <v>46</v>
      </c>
      <c r="D17" s="104" t="s">
        <v>19</v>
      </c>
      <c r="E17" s="104" t="s">
        <v>20</v>
      </c>
      <c r="F17" s="105" t="s">
        <v>47</v>
      </c>
      <c r="G17" s="106">
        <v>78.85</v>
      </c>
      <c r="H17" s="106">
        <v>24.524</v>
      </c>
      <c r="I17" s="106">
        <v>79</v>
      </c>
      <c r="J17" s="106">
        <v>81.9</v>
      </c>
      <c r="K17" s="106">
        <v>81</v>
      </c>
      <c r="L17" s="106">
        <v>345.27</v>
      </c>
      <c r="M17" s="108">
        <v>14</v>
      </c>
      <c r="N17" s="108">
        <v>40</v>
      </c>
      <c r="O17" s="109">
        <f t="shared" si="0"/>
        <v>0.35</v>
      </c>
      <c r="P17" s="104"/>
    </row>
    <row r="18" ht="20" customHeight="1" spans="1:16">
      <c r="A18" s="101">
        <v>15</v>
      </c>
      <c r="B18" s="102">
        <v>2021060203</v>
      </c>
      <c r="C18" s="103" t="s">
        <v>48</v>
      </c>
      <c r="D18" s="104" t="s">
        <v>19</v>
      </c>
      <c r="E18" s="104" t="s">
        <v>20</v>
      </c>
      <c r="F18" s="105" t="s">
        <v>49</v>
      </c>
      <c r="G18" s="106">
        <v>85.85</v>
      </c>
      <c r="H18" s="106">
        <v>26.014</v>
      </c>
      <c r="I18" s="106">
        <v>70</v>
      </c>
      <c r="J18" s="106">
        <v>80</v>
      </c>
      <c r="K18" s="106">
        <v>83.4</v>
      </c>
      <c r="L18" s="106">
        <v>345.264</v>
      </c>
      <c r="M18" s="108">
        <v>15</v>
      </c>
      <c r="N18" s="108">
        <v>40</v>
      </c>
      <c r="O18" s="109">
        <f t="shared" si="0"/>
        <v>0.375</v>
      </c>
      <c r="P18" s="104"/>
    </row>
    <row r="19" ht="20" customHeight="1" spans="1:16">
      <c r="A19" s="101">
        <v>16</v>
      </c>
      <c r="B19" s="102">
        <v>2021060189</v>
      </c>
      <c r="C19" s="103" t="s">
        <v>50</v>
      </c>
      <c r="D19" s="104" t="s">
        <v>19</v>
      </c>
      <c r="E19" s="104" t="s">
        <v>20</v>
      </c>
      <c r="F19" s="105" t="s">
        <v>23</v>
      </c>
      <c r="G19" s="106">
        <v>78.75</v>
      </c>
      <c r="H19" s="106">
        <v>35.8</v>
      </c>
      <c r="I19" s="106">
        <v>70</v>
      </c>
      <c r="J19" s="106">
        <v>80</v>
      </c>
      <c r="K19" s="106">
        <v>80</v>
      </c>
      <c r="L19" s="106">
        <v>344.55</v>
      </c>
      <c r="M19" s="108">
        <v>16</v>
      </c>
      <c r="N19" s="108">
        <v>40</v>
      </c>
      <c r="O19" s="109">
        <f t="shared" si="0"/>
        <v>0.4</v>
      </c>
      <c r="P19" s="104"/>
    </row>
    <row r="20" ht="20" customHeight="1" spans="1:16">
      <c r="A20" s="101">
        <v>17</v>
      </c>
      <c r="B20" s="102">
        <v>2021060202</v>
      </c>
      <c r="C20" s="103" t="s">
        <v>51</v>
      </c>
      <c r="D20" s="104" t="s">
        <v>19</v>
      </c>
      <c r="E20" s="104" t="s">
        <v>20</v>
      </c>
      <c r="F20" s="105" t="s">
        <v>49</v>
      </c>
      <c r="G20" s="106">
        <v>77.7</v>
      </c>
      <c r="H20" s="106">
        <v>36.772</v>
      </c>
      <c r="I20" s="106">
        <v>70</v>
      </c>
      <c r="J20" s="106">
        <v>80</v>
      </c>
      <c r="K20" s="106">
        <v>80</v>
      </c>
      <c r="L20" s="106">
        <f>SUM(G20:K20)</f>
        <v>344.472</v>
      </c>
      <c r="M20" s="108">
        <v>17</v>
      </c>
      <c r="N20" s="108">
        <v>40</v>
      </c>
      <c r="O20" s="109">
        <f t="shared" si="0"/>
        <v>0.425</v>
      </c>
      <c r="P20" s="104"/>
    </row>
    <row r="21" ht="20" customHeight="1" spans="1:16">
      <c r="A21" s="101">
        <v>18</v>
      </c>
      <c r="B21" s="102">
        <v>2021060208</v>
      </c>
      <c r="C21" s="103" t="s">
        <v>52</v>
      </c>
      <c r="D21" s="104" t="s">
        <v>19</v>
      </c>
      <c r="E21" s="104" t="s">
        <v>20</v>
      </c>
      <c r="F21" s="105" t="s">
        <v>53</v>
      </c>
      <c r="G21" s="106">
        <v>79.55</v>
      </c>
      <c r="H21" s="106">
        <v>34.46</v>
      </c>
      <c r="I21" s="106">
        <v>70</v>
      </c>
      <c r="J21" s="106">
        <v>80</v>
      </c>
      <c r="K21" s="106">
        <v>80</v>
      </c>
      <c r="L21" s="106">
        <v>344.01</v>
      </c>
      <c r="M21" s="108">
        <v>18</v>
      </c>
      <c r="N21" s="108">
        <v>40</v>
      </c>
      <c r="O21" s="109">
        <f t="shared" si="0"/>
        <v>0.45</v>
      </c>
      <c r="P21" s="104"/>
    </row>
    <row r="22" ht="20" customHeight="1" spans="1:16">
      <c r="A22" s="101">
        <v>19</v>
      </c>
      <c r="B22" s="102">
        <v>2021060199</v>
      </c>
      <c r="C22" s="103" t="s">
        <v>54</v>
      </c>
      <c r="D22" s="104" t="s">
        <v>19</v>
      </c>
      <c r="E22" s="104" t="s">
        <v>20</v>
      </c>
      <c r="F22" s="105" t="s">
        <v>55</v>
      </c>
      <c r="G22" s="106">
        <v>75.85</v>
      </c>
      <c r="H22" s="106">
        <v>33.9165</v>
      </c>
      <c r="I22" s="106">
        <v>70</v>
      </c>
      <c r="J22" s="106">
        <v>80</v>
      </c>
      <c r="K22" s="106">
        <v>80</v>
      </c>
      <c r="L22" s="106">
        <v>343.92</v>
      </c>
      <c r="M22" s="108">
        <v>19</v>
      </c>
      <c r="N22" s="108">
        <v>40</v>
      </c>
      <c r="O22" s="109">
        <f t="shared" si="0"/>
        <v>0.475</v>
      </c>
      <c r="P22" s="104"/>
    </row>
    <row r="23" ht="20" customHeight="1" spans="1:16">
      <c r="A23" s="101">
        <v>20</v>
      </c>
      <c r="B23" s="102">
        <v>2021060212</v>
      </c>
      <c r="C23" s="103" t="s">
        <v>56</v>
      </c>
      <c r="D23" s="104" t="s">
        <v>19</v>
      </c>
      <c r="E23" s="104" t="s">
        <v>20</v>
      </c>
      <c r="F23" s="105" t="s">
        <v>25</v>
      </c>
      <c r="G23" s="106">
        <v>79.85</v>
      </c>
      <c r="H23" s="106">
        <v>27.0004</v>
      </c>
      <c r="I23" s="106">
        <v>70</v>
      </c>
      <c r="J23" s="106">
        <v>80</v>
      </c>
      <c r="K23" s="106">
        <v>86</v>
      </c>
      <c r="L23" s="106">
        <v>342.8504</v>
      </c>
      <c r="M23" s="108">
        <v>20</v>
      </c>
      <c r="N23" s="108">
        <v>40</v>
      </c>
      <c r="O23" s="109">
        <f t="shared" si="0"/>
        <v>0.5</v>
      </c>
      <c r="P23" s="104"/>
    </row>
    <row r="24" ht="20" customHeight="1" spans="1:16">
      <c r="A24" s="101">
        <v>21</v>
      </c>
      <c r="B24" s="102">
        <v>2021060670</v>
      </c>
      <c r="C24" s="103" t="s">
        <v>57</v>
      </c>
      <c r="D24" s="104" t="s">
        <v>19</v>
      </c>
      <c r="E24" s="104" t="s">
        <v>20</v>
      </c>
      <c r="F24" s="105" t="s">
        <v>37</v>
      </c>
      <c r="G24" s="106">
        <v>79.2</v>
      </c>
      <c r="H24" s="106">
        <v>32.8</v>
      </c>
      <c r="I24" s="106">
        <v>70</v>
      </c>
      <c r="J24" s="106">
        <v>80</v>
      </c>
      <c r="K24" s="106">
        <v>80</v>
      </c>
      <c r="L24" s="106">
        <v>342</v>
      </c>
      <c r="M24" s="108">
        <v>21</v>
      </c>
      <c r="N24" s="108">
        <v>40</v>
      </c>
      <c r="O24" s="109">
        <f t="shared" si="0"/>
        <v>0.525</v>
      </c>
      <c r="P24" s="104"/>
    </row>
    <row r="25" ht="20" customHeight="1" spans="1:16">
      <c r="A25" s="101">
        <v>22</v>
      </c>
      <c r="B25" s="102">
        <v>2021060204</v>
      </c>
      <c r="C25" s="103" t="s">
        <v>58</v>
      </c>
      <c r="D25" s="104" t="s">
        <v>19</v>
      </c>
      <c r="E25" s="104" t="s">
        <v>20</v>
      </c>
      <c r="F25" s="105" t="s">
        <v>33</v>
      </c>
      <c r="G25" s="106">
        <v>79.85</v>
      </c>
      <c r="H25" s="106">
        <v>29.32</v>
      </c>
      <c r="I25" s="106">
        <v>70</v>
      </c>
      <c r="J25" s="106">
        <v>70</v>
      </c>
      <c r="K25" s="106">
        <v>80</v>
      </c>
      <c r="L25" s="106">
        <v>339.17</v>
      </c>
      <c r="M25" s="108">
        <v>22</v>
      </c>
      <c r="N25" s="108">
        <v>40</v>
      </c>
      <c r="O25" s="109">
        <f t="shared" si="0"/>
        <v>0.55</v>
      </c>
      <c r="P25" s="104"/>
    </row>
    <row r="26" ht="20" customHeight="1" spans="1:16">
      <c r="A26" s="101">
        <v>23</v>
      </c>
      <c r="B26" s="102">
        <v>2021060205</v>
      </c>
      <c r="C26" s="103" t="s">
        <v>59</v>
      </c>
      <c r="D26" s="104" t="s">
        <v>19</v>
      </c>
      <c r="E26" s="104" t="s">
        <v>20</v>
      </c>
      <c r="F26" s="105" t="s">
        <v>33</v>
      </c>
      <c r="G26" s="106">
        <v>79.8</v>
      </c>
      <c r="H26" s="106">
        <v>28.162</v>
      </c>
      <c r="I26" s="106">
        <v>70</v>
      </c>
      <c r="J26" s="106">
        <v>80</v>
      </c>
      <c r="K26" s="106">
        <v>80</v>
      </c>
      <c r="L26" s="106">
        <v>338.012</v>
      </c>
      <c r="M26" s="108">
        <v>23</v>
      </c>
      <c r="N26" s="108">
        <v>40</v>
      </c>
      <c r="O26" s="109">
        <f t="shared" si="0"/>
        <v>0.575</v>
      </c>
      <c r="P26" s="104"/>
    </row>
    <row r="27" ht="20" customHeight="1" spans="1:16">
      <c r="A27" s="101">
        <v>24</v>
      </c>
      <c r="B27" s="102">
        <v>2021060216</v>
      </c>
      <c r="C27" s="103" t="s">
        <v>60</v>
      </c>
      <c r="D27" s="104" t="s">
        <v>19</v>
      </c>
      <c r="E27" s="104" t="s">
        <v>20</v>
      </c>
      <c r="F27" s="105" t="s">
        <v>47</v>
      </c>
      <c r="G27" s="106">
        <v>79</v>
      </c>
      <c r="H27" s="106">
        <v>25.63</v>
      </c>
      <c r="I27" s="106">
        <v>71</v>
      </c>
      <c r="J27" s="106">
        <v>81</v>
      </c>
      <c r="K27" s="106">
        <v>81</v>
      </c>
      <c r="L27" s="106">
        <v>337.63</v>
      </c>
      <c r="M27" s="108">
        <v>24</v>
      </c>
      <c r="N27" s="108">
        <v>40</v>
      </c>
      <c r="O27" s="109">
        <f t="shared" si="0"/>
        <v>0.6</v>
      </c>
      <c r="P27" s="104"/>
    </row>
    <row r="28" ht="20" customHeight="1" spans="1:16">
      <c r="A28" s="101">
        <v>25</v>
      </c>
      <c r="B28" s="102">
        <v>2021060193</v>
      </c>
      <c r="C28" s="103" t="s">
        <v>61</v>
      </c>
      <c r="D28" s="104" t="s">
        <v>19</v>
      </c>
      <c r="E28" s="104" t="s">
        <v>20</v>
      </c>
      <c r="F28" s="105" t="s">
        <v>45</v>
      </c>
      <c r="G28" s="106">
        <v>77.7</v>
      </c>
      <c r="H28" s="106">
        <v>29.45</v>
      </c>
      <c r="I28" s="106">
        <v>70</v>
      </c>
      <c r="J28" s="106">
        <v>80</v>
      </c>
      <c r="K28" s="106">
        <v>80.25</v>
      </c>
      <c r="L28" s="106">
        <v>337.4</v>
      </c>
      <c r="M28" s="108">
        <v>25</v>
      </c>
      <c r="N28" s="108">
        <v>40</v>
      </c>
      <c r="O28" s="109">
        <f t="shared" si="0"/>
        <v>0.625</v>
      </c>
      <c r="P28" s="104"/>
    </row>
    <row r="29" ht="20" customHeight="1" spans="1:16">
      <c r="A29" s="101">
        <v>26</v>
      </c>
      <c r="B29" s="102">
        <v>2021060178</v>
      </c>
      <c r="C29" s="103" t="s">
        <v>62</v>
      </c>
      <c r="D29" s="104" t="s">
        <v>19</v>
      </c>
      <c r="E29" s="104" t="s">
        <v>20</v>
      </c>
      <c r="F29" s="105" t="s">
        <v>63</v>
      </c>
      <c r="G29" s="106">
        <v>78.5</v>
      </c>
      <c r="H29" s="106">
        <v>28.504</v>
      </c>
      <c r="I29" s="106">
        <v>70</v>
      </c>
      <c r="J29" s="106">
        <v>80</v>
      </c>
      <c r="K29" s="106">
        <v>80</v>
      </c>
      <c r="L29" s="106">
        <v>337</v>
      </c>
      <c r="M29" s="108">
        <v>26</v>
      </c>
      <c r="N29" s="108">
        <v>40</v>
      </c>
      <c r="O29" s="109">
        <f t="shared" si="0"/>
        <v>0.65</v>
      </c>
      <c r="P29" s="104"/>
    </row>
    <row r="30" ht="20" customHeight="1" spans="1:16">
      <c r="A30" s="101">
        <v>27</v>
      </c>
      <c r="B30" s="102">
        <v>2021060210</v>
      </c>
      <c r="C30" s="103" t="s">
        <v>64</v>
      </c>
      <c r="D30" s="104" t="s">
        <v>19</v>
      </c>
      <c r="E30" s="104" t="s">
        <v>20</v>
      </c>
      <c r="F30" s="105" t="s">
        <v>65</v>
      </c>
      <c r="G30" s="106">
        <v>78.85</v>
      </c>
      <c r="H30" s="106">
        <v>27.322</v>
      </c>
      <c r="I30" s="106">
        <v>70</v>
      </c>
      <c r="J30" s="106">
        <v>80</v>
      </c>
      <c r="K30" s="106">
        <v>80</v>
      </c>
      <c r="L30" s="110">
        <v>336.17</v>
      </c>
      <c r="M30" s="108">
        <v>27</v>
      </c>
      <c r="N30" s="108">
        <v>40</v>
      </c>
      <c r="O30" s="109">
        <f t="shared" si="0"/>
        <v>0.675</v>
      </c>
      <c r="P30" s="104"/>
    </row>
    <row r="31" ht="20" customHeight="1" spans="1:16">
      <c r="A31" s="101">
        <v>28</v>
      </c>
      <c r="B31" s="102">
        <v>2021060197</v>
      </c>
      <c r="C31" s="103" t="s">
        <v>66</v>
      </c>
      <c r="D31" s="104" t="s">
        <v>19</v>
      </c>
      <c r="E31" s="104" t="s">
        <v>20</v>
      </c>
      <c r="F31" s="105" t="s">
        <v>67</v>
      </c>
      <c r="G31" s="106">
        <v>78.85</v>
      </c>
      <c r="H31" s="106">
        <v>26.15</v>
      </c>
      <c r="I31" s="106">
        <v>70</v>
      </c>
      <c r="J31" s="106">
        <v>80</v>
      </c>
      <c r="K31" s="106">
        <v>81</v>
      </c>
      <c r="L31" s="106">
        <v>336</v>
      </c>
      <c r="M31" s="108">
        <v>28</v>
      </c>
      <c r="N31" s="108">
        <v>40</v>
      </c>
      <c r="O31" s="109">
        <f t="shared" si="0"/>
        <v>0.7</v>
      </c>
      <c r="P31" s="104"/>
    </row>
    <row r="32" ht="20" customHeight="1" spans="1:16">
      <c r="A32" s="101">
        <v>29</v>
      </c>
      <c r="B32" s="102">
        <v>2021060211</v>
      </c>
      <c r="C32" s="103" t="s">
        <v>68</v>
      </c>
      <c r="D32" s="104" t="s">
        <v>19</v>
      </c>
      <c r="E32" s="104" t="s">
        <v>20</v>
      </c>
      <c r="F32" s="105" t="s">
        <v>69</v>
      </c>
      <c r="G32" s="106">
        <v>78.7</v>
      </c>
      <c r="H32" s="106">
        <v>25.29</v>
      </c>
      <c r="I32" s="106">
        <v>70</v>
      </c>
      <c r="J32" s="106">
        <v>80</v>
      </c>
      <c r="K32" s="106">
        <v>82</v>
      </c>
      <c r="L32" s="106">
        <v>335.99</v>
      </c>
      <c r="M32" s="108">
        <v>29</v>
      </c>
      <c r="N32" s="108">
        <v>40</v>
      </c>
      <c r="O32" s="109">
        <f t="shared" si="0"/>
        <v>0.725</v>
      </c>
      <c r="P32" s="104"/>
    </row>
    <row r="33" ht="20" customHeight="1" spans="1:16">
      <c r="A33" s="101">
        <v>30</v>
      </c>
      <c r="B33" s="102">
        <v>2021060198</v>
      </c>
      <c r="C33" s="103" t="s">
        <v>70</v>
      </c>
      <c r="D33" s="104" t="s">
        <v>19</v>
      </c>
      <c r="E33" s="104" t="s">
        <v>20</v>
      </c>
      <c r="F33" s="105" t="s">
        <v>71</v>
      </c>
      <c r="G33" s="106">
        <v>79.7</v>
      </c>
      <c r="H33" s="106">
        <v>24.866</v>
      </c>
      <c r="I33" s="106">
        <v>70</v>
      </c>
      <c r="J33" s="106">
        <v>80</v>
      </c>
      <c r="K33" s="106">
        <v>81</v>
      </c>
      <c r="L33" s="106">
        <v>335.566</v>
      </c>
      <c r="M33" s="108">
        <v>30</v>
      </c>
      <c r="N33" s="108">
        <v>40</v>
      </c>
      <c r="O33" s="109">
        <f t="shared" si="0"/>
        <v>0.75</v>
      </c>
      <c r="P33" s="104"/>
    </row>
    <row r="34" ht="20" customHeight="1" spans="1:16">
      <c r="A34" s="101">
        <v>31</v>
      </c>
      <c r="B34" s="102">
        <v>2021060196</v>
      </c>
      <c r="C34" s="103" t="s">
        <v>72</v>
      </c>
      <c r="D34" s="104" t="s">
        <v>19</v>
      </c>
      <c r="E34" s="104" t="s">
        <v>20</v>
      </c>
      <c r="F34" s="105" t="s">
        <v>41</v>
      </c>
      <c r="G34" s="106">
        <v>79.8</v>
      </c>
      <c r="H34" s="106">
        <v>25.13</v>
      </c>
      <c r="I34" s="106">
        <v>70</v>
      </c>
      <c r="J34" s="106">
        <v>80</v>
      </c>
      <c r="K34" s="106">
        <v>80</v>
      </c>
      <c r="L34" s="106">
        <f>SUM(G34:K34)</f>
        <v>334.93</v>
      </c>
      <c r="M34" s="108">
        <v>31</v>
      </c>
      <c r="N34" s="108">
        <v>40</v>
      </c>
      <c r="O34" s="109">
        <f t="shared" si="0"/>
        <v>0.775</v>
      </c>
      <c r="P34" s="104"/>
    </row>
    <row r="35" ht="20" customHeight="1" spans="1:16">
      <c r="A35" s="101">
        <v>32</v>
      </c>
      <c r="B35" s="102">
        <v>2021060218</v>
      </c>
      <c r="C35" s="103" t="s">
        <v>73</v>
      </c>
      <c r="D35" s="104" t="s">
        <v>19</v>
      </c>
      <c r="E35" s="104" t="s">
        <v>20</v>
      </c>
      <c r="F35" s="105" t="s">
        <v>74</v>
      </c>
      <c r="G35" s="106">
        <v>78.8</v>
      </c>
      <c r="H35" s="106">
        <v>25.738</v>
      </c>
      <c r="I35" s="106">
        <v>70</v>
      </c>
      <c r="J35" s="106">
        <v>80</v>
      </c>
      <c r="K35" s="106">
        <v>80</v>
      </c>
      <c r="L35" s="106">
        <v>334.538</v>
      </c>
      <c r="M35" s="108">
        <v>32</v>
      </c>
      <c r="N35" s="108">
        <v>40</v>
      </c>
      <c r="O35" s="109">
        <f t="shared" si="0"/>
        <v>0.8</v>
      </c>
      <c r="P35" s="104"/>
    </row>
    <row r="36" ht="20" customHeight="1" spans="1:16">
      <c r="A36" s="101">
        <v>33</v>
      </c>
      <c r="B36" s="102">
        <v>2021060200</v>
      </c>
      <c r="C36" s="103" t="s">
        <v>75</v>
      </c>
      <c r="D36" s="104" t="s">
        <v>19</v>
      </c>
      <c r="E36" s="104" t="s">
        <v>20</v>
      </c>
      <c r="F36" s="105" t="s">
        <v>76</v>
      </c>
      <c r="G36" s="106">
        <v>78.85</v>
      </c>
      <c r="H36" s="106">
        <v>25.506</v>
      </c>
      <c r="I36" s="106">
        <v>70</v>
      </c>
      <c r="J36" s="106">
        <v>80</v>
      </c>
      <c r="K36" s="106">
        <v>80</v>
      </c>
      <c r="L36" s="106">
        <v>334.36</v>
      </c>
      <c r="M36" s="108">
        <v>33</v>
      </c>
      <c r="N36" s="108">
        <v>40</v>
      </c>
      <c r="O36" s="109">
        <f t="shared" si="0"/>
        <v>0.825</v>
      </c>
      <c r="P36" s="104"/>
    </row>
    <row r="37" ht="20" customHeight="1" spans="1:16">
      <c r="A37" s="101">
        <v>34</v>
      </c>
      <c r="B37" s="102">
        <v>2021060176</v>
      </c>
      <c r="C37" s="103" t="s">
        <v>77</v>
      </c>
      <c r="D37" s="104" t="s">
        <v>19</v>
      </c>
      <c r="E37" s="104" t="s">
        <v>20</v>
      </c>
      <c r="F37" s="105" t="s">
        <v>78</v>
      </c>
      <c r="G37" s="106">
        <v>78.85</v>
      </c>
      <c r="H37" s="106">
        <v>25.334</v>
      </c>
      <c r="I37" s="106">
        <v>70</v>
      </c>
      <c r="J37" s="106">
        <v>80</v>
      </c>
      <c r="K37" s="106">
        <v>80</v>
      </c>
      <c r="L37" s="106">
        <v>334.184</v>
      </c>
      <c r="M37" s="108">
        <v>34</v>
      </c>
      <c r="N37" s="108">
        <v>40</v>
      </c>
      <c r="O37" s="109">
        <f t="shared" si="0"/>
        <v>0.85</v>
      </c>
      <c r="P37" s="104"/>
    </row>
    <row r="38" ht="20" customHeight="1" spans="1:16">
      <c r="A38" s="101">
        <v>35</v>
      </c>
      <c r="B38" s="102">
        <v>2021060195</v>
      </c>
      <c r="C38" s="103" t="s">
        <v>79</v>
      </c>
      <c r="D38" s="104" t="s">
        <v>19</v>
      </c>
      <c r="E38" s="104" t="s">
        <v>20</v>
      </c>
      <c r="F38" s="105" t="s">
        <v>80</v>
      </c>
      <c r="G38" s="106">
        <v>77.85</v>
      </c>
      <c r="H38" s="106">
        <v>23.586</v>
      </c>
      <c r="I38" s="106">
        <v>70</v>
      </c>
      <c r="J38" s="106">
        <v>80</v>
      </c>
      <c r="K38" s="106">
        <v>80</v>
      </c>
      <c r="L38" s="106">
        <f>SUM(G38:K38)</f>
        <v>331.436</v>
      </c>
      <c r="M38" s="108">
        <v>35</v>
      </c>
      <c r="N38" s="108">
        <v>40</v>
      </c>
      <c r="O38" s="109">
        <f t="shared" si="0"/>
        <v>0.875</v>
      </c>
      <c r="P38" s="104"/>
    </row>
    <row r="39" ht="20" customHeight="1" spans="1:16">
      <c r="A39" s="101">
        <v>36</v>
      </c>
      <c r="B39" s="102">
        <v>2021060201</v>
      </c>
      <c r="C39" s="103" t="s">
        <v>81</v>
      </c>
      <c r="D39" s="104" t="s">
        <v>19</v>
      </c>
      <c r="E39" s="104" t="s">
        <v>20</v>
      </c>
      <c r="F39" s="105" t="s">
        <v>82</v>
      </c>
      <c r="G39" s="106">
        <v>72.85</v>
      </c>
      <c r="H39" s="106">
        <v>26.272</v>
      </c>
      <c r="I39" s="106">
        <v>70</v>
      </c>
      <c r="J39" s="106">
        <v>80</v>
      </c>
      <c r="K39" s="106">
        <v>80</v>
      </c>
      <c r="L39" s="106">
        <v>329.12</v>
      </c>
      <c r="M39" s="108">
        <v>36</v>
      </c>
      <c r="N39" s="108">
        <v>40</v>
      </c>
      <c r="O39" s="109">
        <f t="shared" si="0"/>
        <v>0.9</v>
      </c>
      <c r="P39" s="104"/>
    </row>
    <row r="40" ht="20" customHeight="1" spans="1:16">
      <c r="A40" s="101">
        <v>37</v>
      </c>
      <c r="B40" s="102">
        <v>2021060209</v>
      </c>
      <c r="C40" s="103" t="s">
        <v>83</v>
      </c>
      <c r="D40" s="104" t="s">
        <v>19</v>
      </c>
      <c r="E40" s="104" t="s">
        <v>84</v>
      </c>
      <c r="F40" s="105" t="s">
        <v>85</v>
      </c>
      <c r="G40" s="106">
        <v>75.85</v>
      </c>
      <c r="H40" s="106">
        <v>18.09</v>
      </c>
      <c r="I40" s="106">
        <v>70</v>
      </c>
      <c r="J40" s="106">
        <v>80</v>
      </c>
      <c r="K40" s="106">
        <v>80</v>
      </c>
      <c r="L40" s="110">
        <v>323.94</v>
      </c>
      <c r="M40" s="108">
        <v>37</v>
      </c>
      <c r="N40" s="108">
        <v>40</v>
      </c>
      <c r="O40" s="109">
        <f t="shared" si="0"/>
        <v>0.925</v>
      </c>
      <c r="P40" s="104"/>
    </row>
    <row r="41" ht="20" customHeight="1" spans="1:16">
      <c r="A41" s="101">
        <v>38</v>
      </c>
      <c r="B41" s="102">
        <v>2021060194</v>
      </c>
      <c r="C41" s="103" t="s">
        <v>86</v>
      </c>
      <c r="D41" s="104" t="s">
        <v>19</v>
      </c>
      <c r="E41" s="104" t="s">
        <v>20</v>
      </c>
      <c r="F41" s="105" t="s">
        <v>80</v>
      </c>
      <c r="G41" s="106">
        <v>75.85</v>
      </c>
      <c r="H41" s="106">
        <v>13.44</v>
      </c>
      <c r="I41" s="106">
        <v>70</v>
      </c>
      <c r="J41" s="106">
        <v>80</v>
      </c>
      <c r="K41" s="106">
        <v>80</v>
      </c>
      <c r="L41" s="106">
        <f>SUM(G41:K41)</f>
        <v>319.29</v>
      </c>
      <c r="M41" s="108">
        <v>38</v>
      </c>
      <c r="N41" s="108">
        <v>40</v>
      </c>
      <c r="O41" s="109">
        <f t="shared" si="0"/>
        <v>0.95</v>
      </c>
      <c r="P41" s="104"/>
    </row>
    <row r="42" ht="20" customHeight="1" spans="1:16">
      <c r="A42" s="101">
        <v>39</v>
      </c>
      <c r="B42" s="102">
        <v>2021060213</v>
      </c>
      <c r="C42" s="103" t="s">
        <v>87</v>
      </c>
      <c r="D42" s="104" t="s">
        <v>19</v>
      </c>
      <c r="E42" s="104" t="s">
        <v>20</v>
      </c>
      <c r="F42" s="105" t="s">
        <v>63</v>
      </c>
      <c r="G42" s="106">
        <v>71.5</v>
      </c>
      <c r="H42" s="106">
        <v>16.04</v>
      </c>
      <c r="I42" s="106">
        <v>70</v>
      </c>
      <c r="J42" s="106">
        <v>80</v>
      </c>
      <c r="K42" s="106">
        <v>80</v>
      </c>
      <c r="L42" s="106">
        <v>317.54</v>
      </c>
      <c r="M42" s="108">
        <v>39</v>
      </c>
      <c r="N42" s="108">
        <v>40</v>
      </c>
      <c r="O42" s="109">
        <f t="shared" si="0"/>
        <v>0.975</v>
      </c>
      <c r="P42" s="104"/>
    </row>
    <row r="43" ht="20" customHeight="1" spans="1:16">
      <c r="A43" s="101">
        <v>40</v>
      </c>
      <c r="B43" s="102">
        <v>2021060214</v>
      </c>
      <c r="C43" s="103" t="s">
        <v>88</v>
      </c>
      <c r="D43" s="104" t="s">
        <v>19</v>
      </c>
      <c r="E43" s="104" t="s">
        <v>20</v>
      </c>
      <c r="F43" s="105" t="s">
        <v>63</v>
      </c>
      <c r="G43" s="106">
        <v>62</v>
      </c>
      <c r="H43" s="106">
        <v>10.342</v>
      </c>
      <c r="I43" s="106">
        <v>70</v>
      </c>
      <c r="J43" s="106">
        <v>80</v>
      </c>
      <c r="K43" s="106">
        <v>80</v>
      </c>
      <c r="L43" s="106">
        <v>303.342</v>
      </c>
      <c r="M43" s="108">
        <v>40</v>
      </c>
      <c r="N43" s="108">
        <v>40</v>
      </c>
      <c r="O43" s="109">
        <f t="shared" si="0"/>
        <v>1</v>
      </c>
      <c r="P43" s="104"/>
    </row>
    <row r="44" ht="20" customHeight="1" spans="1:16">
      <c r="A44" s="101">
        <v>41</v>
      </c>
      <c r="B44" s="102">
        <v>2021060230</v>
      </c>
      <c r="C44" s="103" t="s">
        <v>89</v>
      </c>
      <c r="D44" s="104" t="s">
        <v>19</v>
      </c>
      <c r="E44" s="104" t="s">
        <v>84</v>
      </c>
      <c r="F44" s="105" t="s">
        <v>90</v>
      </c>
      <c r="G44" s="106">
        <v>78.85</v>
      </c>
      <c r="H44" s="106">
        <v>89.29</v>
      </c>
      <c r="I44" s="106">
        <v>70</v>
      </c>
      <c r="J44" s="106">
        <v>80</v>
      </c>
      <c r="K44" s="106">
        <v>81</v>
      </c>
      <c r="L44" s="106">
        <v>399.14</v>
      </c>
      <c r="M44" s="108">
        <v>1</v>
      </c>
      <c r="N44" s="108">
        <v>14</v>
      </c>
      <c r="O44" s="109">
        <f t="shared" si="0"/>
        <v>0.0714285714285714</v>
      </c>
      <c r="P44" s="104"/>
    </row>
    <row r="45" ht="20" customHeight="1" spans="1:16">
      <c r="A45" s="101">
        <v>42</v>
      </c>
      <c r="B45" s="102" t="s">
        <v>91</v>
      </c>
      <c r="C45" s="103" t="s">
        <v>92</v>
      </c>
      <c r="D45" s="104" t="s">
        <v>19</v>
      </c>
      <c r="E45" s="104" t="s">
        <v>84</v>
      </c>
      <c r="F45" s="105" t="s">
        <v>93</v>
      </c>
      <c r="G45" s="106">
        <v>79.85</v>
      </c>
      <c r="H45" s="106">
        <v>75.594</v>
      </c>
      <c r="I45" s="106">
        <v>70</v>
      </c>
      <c r="J45" s="106">
        <v>80</v>
      </c>
      <c r="K45" s="106">
        <v>80</v>
      </c>
      <c r="L45" s="106">
        <v>385.444</v>
      </c>
      <c r="M45" s="108">
        <v>2</v>
      </c>
      <c r="N45" s="108">
        <v>14</v>
      </c>
      <c r="O45" s="109">
        <f t="shared" si="0"/>
        <v>0.142857142857143</v>
      </c>
      <c r="P45" s="104"/>
    </row>
    <row r="46" ht="20" customHeight="1" spans="1:16">
      <c r="A46" s="101">
        <v>43</v>
      </c>
      <c r="B46" s="102" t="s">
        <v>94</v>
      </c>
      <c r="C46" s="103" t="s">
        <v>95</v>
      </c>
      <c r="D46" s="104" t="s">
        <v>19</v>
      </c>
      <c r="E46" s="104" t="s">
        <v>84</v>
      </c>
      <c r="F46" s="105" t="s">
        <v>96</v>
      </c>
      <c r="G46" s="106">
        <v>77.45</v>
      </c>
      <c r="H46" s="106">
        <v>71.64</v>
      </c>
      <c r="I46" s="106">
        <v>70</v>
      </c>
      <c r="J46" s="106">
        <v>80</v>
      </c>
      <c r="K46" s="106">
        <v>80</v>
      </c>
      <c r="L46" s="106">
        <v>379.09</v>
      </c>
      <c r="M46" s="108">
        <v>3</v>
      </c>
      <c r="N46" s="108">
        <v>14</v>
      </c>
      <c r="O46" s="109">
        <f t="shared" si="0"/>
        <v>0.214285714285714</v>
      </c>
      <c r="P46" s="104"/>
    </row>
    <row r="47" ht="20" customHeight="1" spans="1:16">
      <c r="A47" s="101">
        <v>44</v>
      </c>
      <c r="B47" s="102" t="s">
        <v>97</v>
      </c>
      <c r="C47" s="103" t="s">
        <v>98</v>
      </c>
      <c r="D47" s="104" t="s">
        <v>19</v>
      </c>
      <c r="E47" s="104" t="s">
        <v>84</v>
      </c>
      <c r="F47" s="105" t="s">
        <v>99</v>
      </c>
      <c r="G47" s="106">
        <v>79.85</v>
      </c>
      <c r="H47" s="106">
        <v>50.108</v>
      </c>
      <c r="I47" s="106">
        <v>70</v>
      </c>
      <c r="J47" s="106">
        <v>80</v>
      </c>
      <c r="K47" s="106">
        <v>80</v>
      </c>
      <c r="L47" s="106">
        <f>SUM(G47:K47)</f>
        <v>359.958</v>
      </c>
      <c r="M47" s="108">
        <v>4</v>
      </c>
      <c r="N47" s="108">
        <v>14</v>
      </c>
      <c r="O47" s="109">
        <f t="shared" si="0"/>
        <v>0.285714285714286</v>
      </c>
      <c r="P47" s="104"/>
    </row>
    <row r="48" ht="20" customHeight="1" spans="1:16">
      <c r="A48" s="101">
        <v>45</v>
      </c>
      <c r="B48" s="102" t="s">
        <v>100</v>
      </c>
      <c r="C48" s="103" t="s">
        <v>101</v>
      </c>
      <c r="D48" s="104" t="s">
        <v>19</v>
      </c>
      <c r="E48" s="104" t="s">
        <v>84</v>
      </c>
      <c r="F48" s="105" t="s">
        <v>102</v>
      </c>
      <c r="G48" s="106">
        <v>79.55</v>
      </c>
      <c r="H48" s="106">
        <v>40.22</v>
      </c>
      <c r="I48" s="106">
        <v>70</v>
      </c>
      <c r="J48" s="106">
        <v>80</v>
      </c>
      <c r="K48" s="106">
        <v>80</v>
      </c>
      <c r="L48" s="106">
        <v>349.77</v>
      </c>
      <c r="M48" s="108">
        <v>5</v>
      </c>
      <c r="N48" s="108">
        <v>14</v>
      </c>
      <c r="O48" s="109">
        <f t="shared" si="0"/>
        <v>0.357142857142857</v>
      </c>
      <c r="P48" s="104"/>
    </row>
    <row r="49" ht="20" customHeight="1" spans="1:16">
      <c r="A49" s="101">
        <v>46</v>
      </c>
      <c r="B49" s="102">
        <v>2021060227</v>
      </c>
      <c r="C49" s="103" t="s">
        <v>103</v>
      </c>
      <c r="D49" s="104" t="s">
        <v>19</v>
      </c>
      <c r="E49" s="104" t="s">
        <v>84</v>
      </c>
      <c r="F49" s="105" t="s">
        <v>104</v>
      </c>
      <c r="G49" s="106">
        <v>84.85</v>
      </c>
      <c r="H49" s="106">
        <v>31.046</v>
      </c>
      <c r="I49" s="106">
        <v>71</v>
      </c>
      <c r="J49" s="106">
        <v>80</v>
      </c>
      <c r="K49" s="106">
        <v>82.8</v>
      </c>
      <c r="L49" s="106">
        <f>SUM(G49:K49)</f>
        <v>349.696</v>
      </c>
      <c r="M49" s="108">
        <v>6</v>
      </c>
      <c r="N49" s="108">
        <v>14</v>
      </c>
      <c r="O49" s="109">
        <f t="shared" si="0"/>
        <v>0.428571428571429</v>
      </c>
      <c r="P49" s="104"/>
    </row>
    <row r="50" ht="20" customHeight="1" spans="1:16">
      <c r="A50" s="101">
        <v>47</v>
      </c>
      <c r="B50" s="102" t="s">
        <v>105</v>
      </c>
      <c r="C50" s="103" t="s">
        <v>106</v>
      </c>
      <c r="D50" s="104" t="s">
        <v>19</v>
      </c>
      <c r="E50" s="104" t="s">
        <v>84</v>
      </c>
      <c r="F50" s="105" t="s">
        <v>107</v>
      </c>
      <c r="G50" s="106">
        <v>78.7</v>
      </c>
      <c r="H50" s="106">
        <v>30.134</v>
      </c>
      <c r="I50" s="106">
        <v>70</v>
      </c>
      <c r="J50" s="106">
        <v>80</v>
      </c>
      <c r="K50" s="106">
        <v>83.2</v>
      </c>
      <c r="L50" s="106">
        <v>342.03</v>
      </c>
      <c r="M50" s="108">
        <v>7</v>
      </c>
      <c r="N50" s="108">
        <v>14</v>
      </c>
      <c r="O50" s="109">
        <f t="shared" si="0"/>
        <v>0.5</v>
      </c>
      <c r="P50" s="104"/>
    </row>
    <row r="51" ht="20" customHeight="1" spans="1:16">
      <c r="A51" s="101">
        <v>48</v>
      </c>
      <c r="B51" s="102" t="s">
        <v>108</v>
      </c>
      <c r="C51" s="103" t="s">
        <v>109</v>
      </c>
      <c r="D51" s="104" t="s">
        <v>19</v>
      </c>
      <c r="E51" s="104" t="s">
        <v>84</v>
      </c>
      <c r="F51" s="105" t="s">
        <v>96</v>
      </c>
      <c r="G51" s="106">
        <v>79.85</v>
      </c>
      <c r="H51" s="106">
        <v>26.282</v>
      </c>
      <c r="I51" s="106">
        <v>70</v>
      </c>
      <c r="J51" s="106">
        <v>80</v>
      </c>
      <c r="K51" s="106">
        <v>83</v>
      </c>
      <c r="L51" s="106">
        <f>SUM(G51:K51)</f>
        <v>339.132</v>
      </c>
      <c r="M51" s="108">
        <v>8</v>
      </c>
      <c r="N51" s="108">
        <v>14</v>
      </c>
      <c r="O51" s="109">
        <f t="shared" si="0"/>
        <v>0.571428571428571</v>
      </c>
      <c r="P51" s="104"/>
    </row>
    <row r="52" ht="20" customHeight="1" spans="1:16">
      <c r="A52" s="101">
        <v>49</v>
      </c>
      <c r="B52" s="102" t="s">
        <v>110</v>
      </c>
      <c r="C52" s="103" t="s">
        <v>111</v>
      </c>
      <c r="D52" s="104" t="s">
        <v>19</v>
      </c>
      <c r="E52" s="104" t="s">
        <v>84</v>
      </c>
      <c r="F52" s="105" t="s">
        <v>112</v>
      </c>
      <c r="G52" s="106">
        <v>78.85</v>
      </c>
      <c r="H52" s="106">
        <v>25.09</v>
      </c>
      <c r="I52" s="106">
        <v>70</v>
      </c>
      <c r="J52" s="106">
        <v>80</v>
      </c>
      <c r="K52" s="106">
        <v>85</v>
      </c>
      <c r="L52" s="106">
        <v>338.94</v>
      </c>
      <c r="M52" s="108">
        <v>9</v>
      </c>
      <c r="N52" s="108">
        <v>14</v>
      </c>
      <c r="O52" s="109">
        <f t="shared" si="0"/>
        <v>0.642857142857143</v>
      </c>
      <c r="P52" s="104"/>
    </row>
    <row r="53" ht="20" customHeight="1" spans="1:16">
      <c r="A53" s="101">
        <v>50</v>
      </c>
      <c r="B53" s="102">
        <v>2021060222</v>
      </c>
      <c r="C53" s="103" t="s">
        <v>113</v>
      </c>
      <c r="D53" s="104" t="s">
        <v>19</v>
      </c>
      <c r="E53" s="104" t="s">
        <v>84</v>
      </c>
      <c r="F53" s="105" t="s">
        <v>114</v>
      </c>
      <c r="G53" s="106">
        <v>77.85</v>
      </c>
      <c r="H53" s="106">
        <v>25.156</v>
      </c>
      <c r="I53" s="106">
        <v>70</v>
      </c>
      <c r="J53" s="106">
        <v>80</v>
      </c>
      <c r="K53" s="106">
        <v>84</v>
      </c>
      <c r="L53" s="106">
        <f>SUM(G53:K53)</f>
        <v>337.006</v>
      </c>
      <c r="M53" s="108">
        <v>10</v>
      </c>
      <c r="N53" s="108">
        <v>14</v>
      </c>
      <c r="O53" s="109">
        <f t="shared" si="0"/>
        <v>0.714285714285714</v>
      </c>
      <c r="P53" s="104"/>
    </row>
    <row r="54" ht="20" customHeight="1" spans="1:16">
      <c r="A54" s="101">
        <v>51</v>
      </c>
      <c r="B54" s="102" t="s">
        <v>115</v>
      </c>
      <c r="C54" s="103" t="s">
        <v>116</v>
      </c>
      <c r="D54" s="104" t="s">
        <v>19</v>
      </c>
      <c r="E54" s="104" t="s">
        <v>84</v>
      </c>
      <c r="F54" s="105" t="s">
        <v>117</v>
      </c>
      <c r="G54" s="106">
        <v>78.85</v>
      </c>
      <c r="H54" s="106">
        <v>27.62</v>
      </c>
      <c r="I54" s="106">
        <v>70</v>
      </c>
      <c r="J54" s="106">
        <v>80</v>
      </c>
      <c r="K54" s="106">
        <v>80.5</v>
      </c>
      <c r="L54" s="106">
        <f>SUM(G54:K54)</f>
        <v>336.97</v>
      </c>
      <c r="M54" s="108">
        <v>11</v>
      </c>
      <c r="N54" s="108">
        <v>14</v>
      </c>
      <c r="O54" s="109">
        <f t="shared" si="0"/>
        <v>0.785714285714286</v>
      </c>
      <c r="P54" s="104"/>
    </row>
    <row r="55" ht="20" customHeight="1" spans="1:16">
      <c r="A55" s="101">
        <v>52</v>
      </c>
      <c r="B55" s="102" t="s">
        <v>118</v>
      </c>
      <c r="C55" s="103" t="s">
        <v>119</v>
      </c>
      <c r="D55" s="104" t="s">
        <v>19</v>
      </c>
      <c r="E55" s="104" t="s">
        <v>84</v>
      </c>
      <c r="F55" s="105" t="s">
        <v>120</v>
      </c>
      <c r="G55" s="106">
        <v>78.7</v>
      </c>
      <c r="H55" s="106">
        <v>22.152</v>
      </c>
      <c r="I55" s="106">
        <v>76</v>
      </c>
      <c r="J55" s="106">
        <v>80</v>
      </c>
      <c r="K55" s="106">
        <v>80</v>
      </c>
      <c r="L55" s="106">
        <f>SUM(G55:K55)</f>
        <v>336.852</v>
      </c>
      <c r="M55" s="108">
        <v>12</v>
      </c>
      <c r="N55" s="108">
        <v>14</v>
      </c>
      <c r="O55" s="109">
        <f t="shared" si="0"/>
        <v>0.857142857142857</v>
      </c>
      <c r="P55" s="104"/>
    </row>
    <row r="56" ht="20" customHeight="1" spans="1:16">
      <c r="A56" s="101">
        <v>53</v>
      </c>
      <c r="B56" s="102">
        <v>2021060181</v>
      </c>
      <c r="C56" s="103" t="s">
        <v>121</v>
      </c>
      <c r="D56" s="104" t="s">
        <v>19</v>
      </c>
      <c r="E56" s="104" t="s">
        <v>84</v>
      </c>
      <c r="F56" s="105" t="s">
        <v>117</v>
      </c>
      <c r="G56" s="106">
        <v>78.75</v>
      </c>
      <c r="H56" s="106">
        <v>28.09</v>
      </c>
      <c r="I56" s="106">
        <v>70</v>
      </c>
      <c r="J56" s="106">
        <v>80</v>
      </c>
      <c r="K56" s="106">
        <v>80</v>
      </c>
      <c r="L56" s="106">
        <f>SUM(G56:K56)</f>
        <v>336.84</v>
      </c>
      <c r="M56" s="108">
        <v>13</v>
      </c>
      <c r="N56" s="108">
        <v>14</v>
      </c>
      <c r="O56" s="109">
        <f t="shared" si="0"/>
        <v>0.928571428571429</v>
      </c>
      <c r="P56" s="104"/>
    </row>
    <row r="57" ht="20" customHeight="1" spans="1:16">
      <c r="A57" s="101">
        <v>54</v>
      </c>
      <c r="B57" s="102">
        <v>2021060223</v>
      </c>
      <c r="C57" s="103" t="s">
        <v>122</v>
      </c>
      <c r="D57" s="104" t="s">
        <v>19</v>
      </c>
      <c r="E57" s="104" t="s">
        <v>84</v>
      </c>
      <c r="F57" s="105" t="s">
        <v>53</v>
      </c>
      <c r="G57" s="106">
        <v>79.5</v>
      </c>
      <c r="H57" s="106">
        <v>25.51</v>
      </c>
      <c r="I57" s="106">
        <v>70</v>
      </c>
      <c r="J57" s="106">
        <v>80</v>
      </c>
      <c r="K57" s="106">
        <v>80</v>
      </c>
      <c r="L57" s="106">
        <f>SUM(G57:K57)</f>
        <v>335.01</v>
      </c>
      <c r="M57" s="108">
        <v>14</v>
      </c>
      <c r="N57" s="108">
        <v>14</v>
      </c>
      <c r="O57" s="109">
        <f t="shared" si="0"/>
        <v>1</v>
      </c>
      <c r="P57" s="104"/>
    </row>
    <row r="58" ht="20" customHeight="1" spans="1:16">
      <c r="A58" s="101">
        <v>55</v>
      </c>
      <c r="B58" s="102" t="s">
        <v>123</v>
      </c>
      <c r="C58" s="103" t="s">
        <v>124</v>
      </c>
      <c r="D58" s="104" t="s">
        <v>19</v>
      </c>
      <c r="E58" s="104" t="s">
        <v>84</v>
      </c>
      <c r="F58" s="105" t="s">
        <v>125</v>
      </c>
      <c r="G58" s="106">
        <v>85.7</v>
      </c>
      <c r="H58" s="106">
        <v>58.15</v>
      </c>
      <c r="I58" s="106">
        <v>70</v>
      </c>
      <c r="J58" s="106">
        <v>80</v>
      </c>
      <c r="K58" s="106">
        <v>80</v>
      </c>
      <c r="L58" s="106">
        <v>373.85</v>
      </c>
      <c r="M58" s="108">
        <v>1</v>
      </c>
      <c r="N58" s="108">
        <v>7</v>
      </c>
      <c r="O58" s="109">
        <f t="shared" si="0"/>
        <v>0.142857142857143</v>
      </c>
      <c r="P58" s="104"/>
    </row>
    <row r="59" ht="20" customHeight="1" spans="1:16">
      <c r="A59" s="101">
        <v>56</v>
      </c>
      <c r="B59" s="102" t="s">
        <v>126</v>
      </c>
      <c r="C59" s="103" t="s">
        <v>127</v>
      </c>
      <c r="D59" s="104" t="s">
        <v>19</v>
      </c>
      <c r="E59" s="104" t="s">
        <v>84</v>
      </c>
      <c r="F59" s="105" t="s">
        <v>128</v>
      </c>
      <c r="G59" s="106">
        <v>77.85</v>
      </c>
      <c r="H59" s="106">
        <v>52.68</v>
      </c>
      <c r="I59" s="106">
        <v>70</v>
      </c>
      <c r="J59" s="106">
        <v>80</v>
      </c>
      <c r="K59" s="106">
        <v>80</v>
      </c>
      <c r="L59" s="106">
        <v>360.53</v>
      </c>
      <c r="M59" s="108">
        <v>2</v>
      </c>
      <c r="N59" s="108">
        <v>7</v>
      </c>
      <c r="O59" s="109">
        <f t="shared" si="0"/>
        <v>0.285714285714286</v>
      </c>
      <c r="P59" s="104"/>
    </row>
    <row r="60" ht="20" customHeight="1" spans="1:16">
      <c r="A60" s="101">
        <v>57</v>
      </c>
      <c r="B60" s="102" t="s">
        <v>129</v>
      </c>
      <c r="C60" s="103" t="s">
        <v>130</v>
      </c>
      <c r="D60" s="104" t="s">
        <v>19</v>
      </c>
      <c r="E60" s="104" t="s">
        <v>84</v>
      </c>
      <c r="F60" s="105" t="s">
        <v>131</v>
      </c>
      <c r="G60" s="106">
        <v>79.85</v>
      </c>
      <c r="H60" s="106">
        <v>49.402</v>
      </c>
      <c r="I60" s="106">
        <v>70</v>
      </c>
      <c r="J60" s="106">
        <v>80</v>
      </c>
      <c r="K60" s="106">
        <v>80</v>
      </c>
      <c r="L60" s="106">
        <v>359.252</v>
      </c>
      <c r="M60" s="108">
        <v>3</v>
      </c>
      <c r="N60" s="108">
        <v>7</v>
      </c>
      <c r="O60" s="109">
        <f t="shared" si="0"/>
        <v>0.428571428571429</v>
      </c>
      <c r="P60" s="104"/>
    </row>
    <row r="61" ht="20" customHeight="1" spans="1:16">
      <c r="A61" s="101">
        <v>58</v>
      </c>
      <c r="B61" s="102" t="s">
        <v>132</v>
      </c>
      <c r="C61" s="103" t="s">
        <v>133</v>
      </c>
      <c r="D61" s="104" t="s">
        <v>19</v>
      </c>
      <c r="E61" s="104" t="s">
        <v>84</v>
      </c>
      <c r="F61" s="105" t="s">
        <v>125</v>
      </c>
      <c r="G61" s="106">
        <v>78.85</v>
      </c>
      <c r="H61" s="106">
        <v>45.288</v>
      </c>
      <c r="I61" s="106">
        <v>70</v>
      </c>
      <c r="J61" s="106">
        <v>80</v>
      </c>
      <c r="K61" s="106">
        <v>80</v>
      </c>
      <c r="L61" s="106">
        <v>354.138</v>
      </c>
      <c r="M61" s="108">
        <v>4</v>
      </c>
      <c r="N61" s="108">
        <v>7</v>
      </c>
      <c r="O61" s="109">
        <f t="shared" si="0"/>
        <v>0.571428571428571</v>
      </c>
      <c r="P61" s="104"/>
    </row>
    <row r="62" ht="20" customHeight="1" spans="1:16">
      <c r="A62" s="101">
        <v>59</v>
      </c>
      <c r="B62" s="102" t="s">
        <v>134</v>
      </c>
      <c r="C62" s="103" t="s">
        <v>135</v>
      </c>
      <c r="D62" s="104" t="s">
        <v>19</v>
      </c>
      <c r="E62" s="104" t="s">
        <v>84</v>
      </c>
      <c r="F62" s="105" t="s">
        <v>136</v>
      </c>
      <c r="G62" s="106">
        <v>82.85</v>
      </c>
      <c r="H62" s="106">
        <v>38.18</v>
      </c>
      <c r="I62" s="106">
        <v>70</v>
      </c>
      <c r="J62" s="106">
        <v>80</v>
      </c>
      <c r="K62" s="106">
        <v>81</v>
      </c>
      <c r="L62" s="106">
        <v>352.03</v>
      </c>
      <c r="M62" s="108">
        <v>5</v>
      </c>
      <c r="N62" s="108">
        <v>7</v>
      </c>
      <c r="O62" s="109">
        <f t="shared" si="0"/>
        <v>0.714285714285714</v>
      </c>
      <c r="P62" s="104"/>
    </row>
    <row r="63" ht="20" customHeight="1" spans="1:16">
      <c r="A63" s="101">
        <v>60</v>
      </c>
      <c r="B63" s="102" t="s">
        <v>137</v>
      </c>
      <c r="C63" s="103" t="s">
        <v>138</v>
      </c>
      <c r="D63" s="104" t="s">
        <v>19</v>
      </c>
      <c r="E63" s="104" t="s">
        <v>84</v>
      </c>
      <c r="F63" s="105" t="s">
        <v>139</v>
      </c>
      <c r="G63" s="106">
        <v>78.85</v>
      </c>
      <c r="H63" s="106">
        <v>24.294</v>
      </c>
      <c r="I63" s="106">
        <v>70</v>
      </c>
      <c r="J63" s="106">
        <v>80.8</v>
      </c>
      <c r="K63" s="106">
        <v>83</v>
      </c>
      <c r="L63" s="106">
        <v>336.944</v>
      </c>
      <c r="M63" s="108">
        <v>6</v>
      </c>
      <c r="N63" s="108">
        <v>7</v>
      </c>
      <c r="O63" s="109">
        <f t="shared" si="0"/>
        <v>0.857142857142857</v>
      </c>
      <c r="P63" s="104"/>
    </row>
    <row r="64" ht="20" customHeight="1" spans="1:16">
      <c r="A64" s="101">
        <v>61</v>
      </c>
      <c r="B64" s="102">
        <v>2021060173</v>
      </c>
      <c r="C64" s="103" t="s">
        <v>140</v>
      </c>
      <c r="D64" s="104" t="s">
        <v>19</v>
      </c>
      <c r="E64" s="104" t="s">
        <v>84</v>
      </c>
      <c r="F64" s="105" t="s">
        <v>141</v>
      </c>
      <c r="G64" s="106">
        <v>78.85</v>
      </c>
      <c r="H64" s="106">
        <v>24.784</v>
      </c>
      <c r="I64" s="106">
        <v>70</v>
      </c>
      <c r="J64" s="106">
        <v>80.3</v>
      </c>
      <c r="K64" s="106">
        <v>80</v>
      </c>
      <c r="L64" s="106">
        <v>333.934</v>
      </c>
      <c r="M64" s="108">
        <v>7</v>
      </c>
      <c r="N64" s="108">
        <v>7</v>
      </c>
      <c r="O64" s="109">
        <f t="shared" si="0"/>
        <v>1</v>
      </c>
      <c r="P64" s="104"/>
    </row>
    <row r="65" ht="20" customHeight="1" spans="1:16">
      <c r="A65" s="101">
        <v>62</v>
      </c>
      <c r="B65" s="102" t="s">
        <v>142</v>
      </c>
      <c r="C65" s="103" t="s">
        <v>143</v>
      </c>
      <c r="D65" s="104" t="s">
        <v>19</v>
      </c>
      <c r="E65" s="104" t="s">
        <v>84</v>
      </c>
      <c r="F65" s="105" t="s">
        <v>144</v>
      </c>
      <c r="G65" s="106">
        <v>81.85</v>
      </c>
      <c r="H65" s="106">
        <v>45.77</v>
      </c>
      <c r="I65" s="106">
        <v>73</v>
      </c>
      <c r="J65" s="106">
        <v>80.45</v>
      </c>
      <c r="K65" s="106">
        <v>82.55</v>
      </c>
      <c r="L65" s="106">
        <v>363.62</v>
      </c>
      <c r="M65" s="108">
        <v>1</v>
      </c>
      <c r="N65" s="108">
        <v>2</v>
      </c>
      <c r="O65" s="109">
        <f t="shared" si="0"/>
        <v>0.5</v>
      </c>
      <c r="P65" s="104"/>
    </row>
    <row r="66" ht="20" customHeight="1" spans="1:16">
      <c r="A66" s="101">
        <v>63</v>
      </c>
      <c r="B66" s="102" t="s">
        <v>145</v>
      </c>
      <c r="C66" s="103" t="s">
        <v>146</v>
      </c>
      <c r="D66" s="104" t="s">
        <v>19</v>
      </c>
      <c r="E66" s="104" t="s">
        <v>84</v>
      </c>
      <c r="F66" s="105" t="s">
        <v>147</v>
      </c>
      <c r="G66" s="106">
        <v>79.85</v>
      </c>
      <c r="H66" s="106">
        <v>25.286</v>
      </c>
      <c r="I66" s="106">
        <v>70</v>
      </c>
      <c r="J66" s="106">
        <v>80</v>
      </c>
      <c r="K66" s="106">
        <v>81.2</v>
      </c>
      <c r="L66" s="106">
        <v>336.336</v>
      </c>
      <c r="M66" s="108">
        <v>2</v>
      </c>
      <c r="N66" s="108">
        <v>2</v>
      </c>
      <c r="O66" s="109">
        <f t="shared" si="0"/>
        <v>1</v>
      </c>
      <c r="P66" s="104"/>
    </row>
    <row r="67" ht="20" customHeight="1" spans="1:16">
      <c r="A67" s="101">
        <v>64</v>
      </c>
      <c r="B67" s="102">
        <v>2021050438</v>
      </c>
      <c r="C67" s="103" t="s">
        <v>148</v>
      </c>
      <c r="D67" s="104" t="s">
        <v>19</v>
      </c>
      <c r="E67" s="104" t="s">
        <v>149</v>
      </c>
      <c r="F67" s="105" t="s">
        <v>55</v>
      </c>
      <c r="G67" s="106">
        <v>74.85</v>
      </c>
      <c r="H67" s="106">
        <v>63.77</v>
      </c>
      <c r="I67" s="106">
        <v>70</v>
      </c>
      <c r="J67" s="106">
        <v>80</v>
      </c>
      <c r="K67" s="106">
        <v>82.25</v>
      </c>
      <c r="L67" s="105">
        <v>370.88</v>
      </c>
      <c r="M67" s="108">
        <v>1</v>
      </c>
      <c r="N67" s="108">
        <v>67</v>
      </c>
      <c r="O67" s="109">
        <f t="shared" si="0"/>
        <v>0.0149253731343284</v>
      </c>
      <c r="P67" s="104"/>
    </row>
    <row r="68" ht="20" customHeight="1" spans="1:16">
      <c r="A68" s="101">
        <v>65</v>
      </c>
      <c r="B68" s="102" t="s">
        <v>150</v>
      </c>
      <c r="C68" s="103" t="s">
        <v>151</v>
      </c>
      <c r="D68" s="104" t="s">
        <v>19</v>
      </c>
      <c r="E68" s="104" t="s">
        <v>152</v>
      </c>
      <c r="F68" s="105" t="s">
        <v>67</v>
      </c>
      <c r="G68" s="106" t="s">
        <v>153</v>
      </c>
      <c r="H68" s="106" t="s">
        <v>154</v>
      </c>
      <c r="I68" s="106" t="s">
        <v>155</v>
      </c>
      <c r="J68" s="106" t="s">
        <v>156</v>
      </c>
      <c r="K68" s="106" t="s">
        <v>157</v>
      </c>
      <c r="L68" s="110">
        <v>362.43</v>
      </c>
      <c r="M68" s="108">
        <v>2</v>
      </c>
      <c r="N68" s="108">
        <v>67</v>
      </c>
      <c r="O68" s="109">
        <f t="shared" ref="O68:O131" si="1">IFERROR(M68/N68,"")</f>
        <v>0.0298507462686567</v>
      </c>
      <c r="P68" s="104"/>
    </row>
    <row r="69" ht="20" customHeight="1" spans="1:16">
      <c r="A69" s="101">
        <v>66</v>
      </c>
      <c r="B69" s="102" t="s">
        <v>158</v>
      </c>
      <c r="C69" s="103" t="s">
        <v>159</v>
      </c>
      <c r="D69" s="104" t="s">
        <v>19</v>
      </c>
      <c r="E69" s="104" t="s">
        <v>152</v>
      </c>
      <c r="F69" s="105" t="s">
        <v>29</v>
      </c>
      <c r="G69" s="106" t="s">
        <v>160</v>
      </c>
      <c r="H69" s="106" t="s">
        <v>161</v>
      </c>
      <c r="I69" s="106" t="s">
        <v>162</v>
      </c>
      <c r="J69" s="106" t="s">
        <v>156</v>
      </c>
      <c r="K69" s="106">
        <v>88.55</v>
      </c>
      <c r="L69" s="105">
        <v>360.68</v>
      </c>
      <c r="M69" s="108">
        <v>3</v>
      </c>
      <c r="N69" s="108">
        <v>67</v>
      </c>
      <c r="O69" s="109">
        <f t="shared" si="1"/>
        <v>0.0447761194029851</v>
      </c>
      <c r="P69" s="104"/>
    </row>
    <row r="70" ht="20" customHeight="1" spans="1:16">
      <c r="A70" s="101">
        <v>67</v>
      </c>
      <c r="B70" s="102">
        <v>2021050462</v>
      </c>
      <c r="C70" s="103" t="s">
        <v>163</v>
      </c>
      <c r="D70" s="104" t="s">
        <v>19</v>
      </c>
      <c r="E70" s="104" t="s">
        <v>149</v>
      </c>
      <c r="F70" s="105" t="s">
        <v>55</v>
      </c>
      <c r="G70" s="106">
        <v>79.85</v>
      </c>
      <c r="H70" s="106">
        <v>48.21</v>
      </c>
      <c r="I70" s="106">
        <v>70</v>
      </c>
      <c r="J70" s="106">
        <v>80</v>
      </c>
      <c r="K70" s="106">
        <v>81.2</v>
      </c>
      <c r="L70" s="105">
        <v>359.26</v>
      </c>
      <c r="M70" s="108">
        <v>4</v>
      </c>
      <c r="N70" s="108">
        <v>67</v>
      </c>
      <c r="O70" s="109">
        <f t="shared" si="1"/>
        <v>0.0597014925373134</v>
      </c>
      <c r="P70" s="104"/>
    </row>
    <row r="71" ht="20" customHeight="1" spans="1:16">
      <c r="A71" s="101">
        <v>68</v>
      </c>
      <c r="B71" s="102" t="s">
        <v>164</v>
      </c>
      <c r="C71" s="103" t="s">
        <v>165</v>
      </c>
      <c r="D71" s="104" t="s">
        <v>19</v>
      </c>
      <c r="E71" s="104" t="s">
        <v>152</v>
      </c>
      <c r="F71" s="105" t="s">
        <v>39</v>
      </c>
      <c r="G71" s="106">
        <v>86.7</v>
      </c>
      <c r="H71" s="106" t="s">
        <v>166</v>
      </c>
      <c r="I71" s="106" t="s">
        <v>167</v>
      </c>
      <c r="J71" s="106" t="s">
        <v>156</v>
      </c>
      <c r="K71" s="106" t="s">
        <v>168</v>
      </c>
      <c r="L71" s="105">
        <v>359</v>
      </c>
      <c r="M71" s="108">
        <v>5</v>
      </c>
      <c r="N71" s="108">
        <v>67</v>
      </c>
      <c r="O71" s="109">
        <f t="shared" si="1"/>
        <v>0.0746268656716418</v>
      </c>
      <c r="P71" s="104"/>
    </row>
    <row r="72" ht="20" customHeight="1" spans="1:16">
      <c r="A72" s="101">
        <v>69</v>
      </c>
      <c r="B72" s="102" t="s">
        <v>169</v>
      </c>
      <c r="C72" s="103" t="s">
        <v>170</v>
      </c>
      <c r="D72" s="104" t="s">
        <v>19</v>
      </c>
      <c r="E72" s="104" t="s">
        <v>152</v>
      </c>
      <c r="F72" s="105" t="s">
        <v>171</v>
      </c>
      <c r="G72" s="106" t="s">
        <v>172</v>
      </c>
      <c r="H72" s="106" t="s">
        <v>173</v>
      </c>
      <c r="I72" s="106" t="s">
        <v>174</v>
      </c>
      <c r="J72" s="106" t="s">
        <v>156</v>
      </c>
      <c r="K72" s="106" t="s">
        <v>156</v>
      </c>
      <c r="L72" s="110">
        <v>358.6</v>
      </c>
      <c r="M72" s="108">
        <v>6</v>
      </c>
      <c r="N72" s="108">
        <v>67</v>
      </c>
      <c r="O72" s="109">
        <f t="shared" si="1"/>
        <v>0.0895522388059701</v>
      </c>
      <c r="P72" s="104"/>
    </row>
    <row r="73" ht="20" customHeight="1" spans="1:16">
      <c r="A73" s="101">
        <v>70</v>
      </c>
      <c r="B73" s="102" t="s">
        <v>175</v>
      </c>
      <c r="C73" s="103" t="s">
        <v>176</v>
      </c>
      <c r="D73" s="104" t="s">
        <v>19</v>
      </c>
      <c r="E73" s="104" t="s">
        <v>152</v>
      </c>
      <c r="F73" s="105" t="s">
        <v>177</v>
      </c>
      <c r="G73" s="106" t="s">
        <v>178</v>
      </c>
      <c r="H73" s="106" t="s">
        <v>179</v>
      </c>
      <c r="I73" s="106" t="s">
        <v>155</v>
      </c>
      <c r="J73" s="106" t="s">
        <v>180</v>
      </c>
      <c r="K73" s="106" t="s">
        <v>156</v>
      </c>
      <c r="L73" s="110">
        <v>358.52</v>
      </c>
      <c r="M73" s="108">
        <v>7</v>
      </c>
      <c r="N73" s="108">
        <v>67</v>
      </c>
      <c r="O73" s="109">
        <f t="shared" si="1"/>
        <v>0.104477611940299</v>
      </c>
      <c r="P73" s="104"/>
    </row>
    <row r="74" ht="20" customHeight="1" spans="1:16">
      <c r="A74" s="101">
        <v>71</v>
      </c>
      <c r="B74" s="102">
        <v>2021050440</v>
      </c>
      <c r="C74" s="103" t="s">
        <v>181</v>
      </c>
      <c r="D74" s="104" t="s">
        <v>19</v>
      </c>
      <c r="E74" s="104" t="s">
        <v>149</v>
      </c>
      <c r="F74" s="105" t="s">
        <v>67</v>
      </c>
      <c r="G74" s="106">
        <v>79.85</v>
      </c>
      <c r="H74" s="106">
        <v>44.44</v>
      </c>
      <c r="I74" s="106">
        <v>72</v>
      </c>
      <c r="J74" s="106">
        <v>80</v>
      </c>
      <c r="K74" s="106">
        <v>82</v>
      </c>
      <c r="L74" s="105">
        <v>358.29</v>
      </c>
      <c r="M74" s="108">
        <v>8</v>
      </c>
      <c r="N74" s="108">
        <v>67</v>
      </c>
      <c r="O74" s="109">
        <f t="shared" si="1"/>
        <v>0.119402985074627</v>
      </c>
      <c r="P74" s="104"/>
    </row>
    <row r="75" ht="20" customHeight="1" spans="1:16">
      <c r="A75" s="101">
        <v>72</v>
      </c>
      <c r="B75" s="102">
        <v>2021050459</v>
      </c>
      <c r="C75" s="103" t="s">
        <v>182</v>
      </c>
      <c r="D75" s="104" t="s">
        <v>19</v>
      </c>
      <c r="E75" s="104" t="s">
        <v>149</v>
      </c>
      <c r="F75" s="105" t="s">
        <v>21</v>
      </c>
      <c r="G75" s="106">
        <v>78.55</v>
      </c>
      <c r="H75" s="106">
        <v>47.9</v>
      </c>
      <c r="I75" s="106">
        <v>70</v>
      </c>
      <c r="J75" s="106">
        <v>80</v>
      </c>
      <c r="K75" s="106">
        <v>80</v>
      </c>
      <c r="L75" s="105">
        <v>356.45</v>
      </c>
      <c r="M75" s="108">
        <v>9</v>
      </c>
      <c r="N75" s="108">
        <v>67</v>
      </c>
      <c r="O75" s="109">
        <f t="shared" si="1"/>
        <v>0.134328358208955</v>
      </c>
      <c r="P75" s="104"/>
    </row>
    <row r="76" ht="20" customHeight="1" spans="1:16">
      <c r="A76" s="101">
        <v>73</v>
      </c>
      <c r="B76" s="102" t="s">
        <v>183</v>
      </c>
      <c r="C76" s="103" t="s">
        <v>184</v>
      </c>
      <c r="D76" s="104" t="s">
        <v>19</v>
      </c>
      <c r="E76" s="104" t="s">
        <v>152</v>
      </c>
      <c r="F76" s="105" t="s">
        <v>78</v>
      </c>
      <c r="G76" s="106" t="s">
        <v>185</v>
      </c>
      <c r="H76" s="106" t="s">
        <v>186</v>
      </c>
      <c r="I76" s="106" t="s">
        <v>167</v>
      </c>
      <c r="J76" s="106" t="s">
        <v>156</v>
      </c>
      <c r="K76" s="106" t="s">
        <v>187</v>
      </c>
      <c r="L76" s="110">
        <v>356.19</v>
      </c>
      <c r="M76" s="108">
        <v>10</v>
      </c>
      <c r="N76" s="108">
        <v>67</v>
      </c>
      <c r="O76" s="109">
        <f t="shared" si="1"/>
        <v>0.149253731343284</v>
      </c>
      <c r="P76" s="104"/>
    </row>
    <row r="77" ht="20" customHeight="1" spans="1:16">
      <c r="A77" s="101">
        <v>74</v>
      </c>
      <c r="B77" s="102" t="s">
        <v>188</v>
      </c>
      <c r="C77" s="103" t="s">
        <v>189</v>
      </c>
      <c r="D77" s="104" t="s">
        <v>19</v>
      </c>
      <c r="E77" s="104" t="s">
        <v>152</v>
      </c>
      <c r="F77" s="105" t="s">
        <v>43</v>
      </c>
      <c r="G77" s="106" t="s">
        <v>190</v>
      </c>
      <c r="H77" s="106" t="s">
        <v>191</v>
      </c>
      <c r="I77" s="106" t="s">
        <v>155</v>
      </c>
      <c r="J77" s="106" t="s">
        <v>156</v>
      </c>
      <c r="K77" s="106" t="s">
        <v>192</v>
      </c>
      <c r="L77" s="110">
        <v>354.15</v>
      </c>
      <c r="M77" s="108">
        <v>11</v>
      </c>
      <c r="N77" s="108">
        <v>67</v>
      </c>
      <c r="O77" s="109">
        <f t="shared" si="1"/>
        <v>0.164179104477612</v>
      </c>
      <c r="P77" s="104"/>
    </row>
    <row r="78" ht="20" customHeight="1" spans="1:16">
      <c r="A78" s="101">
        <v>75</v>
      </c>
      <c r="B78" s="102" t="s">
        <v>193</v>
      </c>
      <c r="C78" s="103" t="s">
        <v>194</v>
      </c>
      <c r="D78" s="104" t="s">
        <v>19</v>
      </c>
      <c r="E78" s="104" t="s">
        <v>152</v>
      </c>
      <c r="F78" s="105" t="s">
        <v>39</v>
      </c>
      <c r="G78" s="106" t="s">
        <v>185</v>
      </c>
      <c r="H78" s="106" t="s">
        <v>195</v>
      </c>
      <c r="I78" s="106" t="s">
        <v>155</v>
      </c>
      <c r="J78" s="106" t="s">
        <v>156</v>
      </c>
      <c r="K78" s="106" t="s">
        <v>196</v>
      </c>
      <c r="L78" s="110">
        <v>353.81</v>
      </c>
      <c r="M78" s="108">
        <v>12</v>
      </c>
      <c r="N78" s="108">
        <v>67</v>
      </c>
      <c r="O78" s="109">
        <f t="shared" si="1"/>
        <v>0.17910447761194</v>
      </c>
      <c r="P78" s="104"/>
    </row>
    <row r="79" ht="20" customHeight="1" spans="1:16">
      <c r="A79" s="101">
        <v>76</v>
      </c>
      <c r="B79" s="102">
        <v>2021050452</v>
      </c>
      <c r="C79" s="103" t="s">
        <v>197</v>
      </c>
      <c r="D79" s="104" t="s">
        <v>19</v>
      </c>
      <c r="E79" s="104" t="s">
        <v>149</v>
      </c>
      <c r="F79" s="105" t="s">
        <v>198</v>
      </c>
      <c r="G79" s="106">
        <v>78.7</v>
      </c>
      <c r="H79" s="106">
        <v>27.82</v>
      </c>
      <c r="I79" s="106">
        <v>84</v>
      </c>
      <c r="J79" s="106">
        <v>80</v>
      </c>
      <c r="K79" s="106">
        <v>83.2</v>
      </c>
      <c r="L79" s="105">
        <v>353.72</v>
      </c>
      <c r="M79" s="108">
        <v>13</v>
      </c>
      <c r="N79" s="108">
        <v>67</v>
      </c>
      <c r="O79" s="109">
        <f t="shared" si="1"/>
        <v>0.194029850746269</v>
      </c>
      <c r="P79" s="104"/>
    </row>
    <row r="80" ht="20" customHeight="1" spans="1:16">
      <c r="A80" s="101">
        <v>77</v>
      </c>
      <c r="B80" s="102">
        <v>2021050463</v>
      </c>
      <c r="C80" s="103" t="s">
        <v>199</v>
      </c>
      <c r="D80" s="104" t="s">
        <v>19</v>
      </c>
      <c r="E80" s="104" t="s">
        <v>149</v>
      </c>
      <c r="F80" s="105" t="s">
        <v>78</v>
      </c>
      <c r="G80" s="106">
        <v>79.85</v>
      </c>
      <c r="H80" s="106">
        <v>29.78</v>
      </c>
      <c r="I80" s="106">
        <v>81</v>
      </c>
      <c r="J80" s="106">
        <v>80</v>
      </c>
      <c r="K80" s="106">
        <v>82.6</v>
      </c>
      <c r="L80" s="105">
        <v>353.23</v>
      </c>
      <c r="M80" s="108">
        <v>14</v>
      </c>
      <c r="N80" s="108">
        <v>67</v>
      </c>
      <c r="O80" s="109">
        <f t="shared" si="1"/>
        <v>0.208955223880597</v>
      </c>
      <c r="P80" s="104"/>
    </row>
    <row r="81" ht="20" customHeight="1" spans="1:16">
      <c r="A81" s="101">
        <v>78</v>
      </c>
      <c r="B81" s="102">
        <v>2021050455</v>
      </c>
      <c r="C81" s="103" t="s">
        <v>200</v>
      </c>
      <c r="D81" s="104" t="s">
        <v>19</v>
      </c>
      <c r="E81" s="104" t="s">
        <v>149</v>
      </c>
      <c r="F81" s="105" t="s">
        <v>76</v>
      </c>
      <c r="G81" s="106">
        <v>78.7</v>
      </c>
      <c r="H81" s="106">
        <v>23.9</v>
      </c>
      <c r="I81" s="106">
        <v>90</v>
      </c>
      <c r="J81" s="106">
        <v>80</v>
      </c>
      <c r="K81" s="106">
        <v>80</v>
      </c>
      <c r="L81" s="105">
        <v>352.6</v>
      </c>
      <c r="M81" s="108">
        <v>15</v>
      </c>
      <c r="N81" s="108">
        <v>67</v>
      </c>
      <c r="O81" s="109">
        <f t="shared" si="1"/>
        <v>0.223880597014925</v>
      </c>
      <c r="P81" s="104"/>
    </row>
    <row r="82" ht="20" customHeight="1" spans="1:16">
      <c r="A82" s="101">
        <v>79</v>
      </c>
      <c r="B82" s="102" t="s">
        <v>201</v>
      </c>
      <c r="C82" s="103" t="s">
        <v>202</v>
      </c>
      <c r="D82" s="104" t="s">
        <v>19</v>
      </c>
      <c r="E82" s="104" t="s">
        <v>152</v>
      </c>
      <c r="F82" s="105" t="s">
        <v>203</v>
      </c>
      <c r="G82" s="106" t="s">
        <v>153</v>
      </c>
      <c r="H82" s="106" t="s">
        <v>204</v>
      </c>
      <c r="I82" s="106" t="s">
        <v>155</v>
      </c>
      <c r="J82" s="106" t="s">
        <v>180</v>
      </c>
      <c r="K82" s="106" t="s">
        <v>205</v>
      </c>
      <c r="L82" s="110">
        <v>352.29</v>
      </c>
      <c r="M82" s="108">
        <v>16</v>
      </c>
      <c r="N82" s="108">
        <v>67</v>
      </c>
      <c r="O82" s="109">
        <f t="shared" si="1"/>
        <v>0.238805970149254</v>
      </c>
      <c r="P82" s="104"/>
    </row>
    <row r="83" ht="20" customHeight="1" spans="1:16">
      <c r="A83" s="101">
        <v>80</v>
      </c>
      <c r="B83" s="102" t="s">
        <v>206</v>
      </c>
      <c r="C83" s="103" t="s">
        <v>207</v>
      </c>
      <c r="D83" s="104" t="s">
        <v>19</v>
      </c>
      <c r="E83" s="104" t="s">
        <v>152</v>
      </c>
      <c r="F83" s="105" t="s">
        <v>29</v>
      </c>
      <c r="G83" s="106" t="s">
        <v>208</v>
      </c>
      <c r="H83" s="106" t="s">
        <v>209</v>
      </c>
      <c r="I83" s="106" t="s">
        <v>155</v>
      </c>
      <c r="J83" s="106" t="s">
        <v>156</v>
      </c>
      <c r="K83" s="106" t="s">
        <v>210</v>
      </c>
      <c r="L83" s="110">
        <v>350.89</v>
      </c>
      <c r="M83" s="108">
        <v>17</v>
      </c>
      <c r="N83" s="108">
        <v>67</v>
      </c>
      <c r="O83" s="109">
        <f t="shared" si="1"/>
        <v>0.253731343283582</v>
      </c>
      <c r="P83" s="104"/>
    </row>
    <row r="84" ht="20" customHeight="1" spans="1:16">
      <c r="A84" s="101">
        <v>81</v>
      </c>
      <c r="B84" s="102" t="s">
        <v>211</v>
      </c>
      <c r="C84" s="103" t="s">
        <v>212</v>
      </c>
      <c r="D84" s="104" t="s">
        <v>19</v>
      </c>
      <c r="E84" s="104" t="s">
        <v>152</v>
      </c>
      <c r="F84" s="105" t="s">
        <v>213</v>
      </c>
      <c r="G84" s="106" t="s">
        <v>190</v>
      </c>
      <c r="H84" s="106" t="s">
        <v>214</v>
      </c>
      <c r="I84" s="106" t="s">
        <v>215</v>
      </c>
      <c r="J84" s="106" t="s">
        <v>156</v>
      </c>
      <c r="K84" s="106" t="s">
        <v>216</v>
      </c>
      <c r="L84" s="110">
        <v>350.33</v>
      </c>
      <c r="M84" s="108">
        <v>18</v>
      </c>
      <c r="N84" s="108">
        <v>67</v>
      </c>
      <c r="O84" s="109">
        <f t="shared" si="1"/>
        <v>0.26865671641791</v>
      </c>
      <c r="P84" s="104"/>
    </row>
    <row r="85" ht="20" customHeight="1" spans="1:16">
      <c r="A85" s="101">
        <v>82</v>
      </c>
      <c r="B85" s="102" t="s">
        <v>217</v>
      </c>
      <c r="C85" s="103" t="s">
        <v>218</v>
      </c>
      <c r="D85" s="104" t="s">
        <v>19</v>
      </c>
      <c r="E85" s="104" t="s">
        <v>152</v>
      </c>
      <c r="F85" s="105" t="s">
        <v>219</v>
      </c>
      <c r="G85" s="106" t="s">
        <v>220</v>
      </c>
      <c r="H85" s="106" t="s">
        <v>221</v>
      </c>
      <c r="I85" s="106" t="s">
        <v>155</v>
      </c>
      <c r="J85" s="106" t="s">
        <v>156</v>
      </c>
      <c r="K85" s="106" t="s">
        <v>156</v>
      </c>
      <c r="L85" s="110">
        <v>349.85</v>
      </c>
      <c r="M85" s="108">
        <v>19</v>
      </c>
      <c r="N85" s="108">
        <v>67</v>
      </c>
      <c r="O85" s="109">
        <f t="shared" si="1"/>
        <v>0.283582089552239</v>
      </c>
      <c r="P85" s="104"/>
    </row>
    <row r="86" ht="20" customHeight="1" spans="1:16">
      <c r="A86" s="101">
        <v>83</v>
      </c>
      <c r="B86" s="102">
        <v>2021050439</v>
      </c>
      <c r="C86" s="103" t="s">
        <v>222</v>
      </c>
      <c r="D86" s="104" t="s">
        <v>19</v>
      </c>
      <c r="E86" s="104" t="s">
        <v>149</v>
      </c>
      <c r="F86" s="105" t="s">
        <v>31</v>
      </c>
      <c r="G86" s="106">
        <v>79.85</v>
      </c>
      <c r="H86" s="106">
        <v>39.69</v>
      </c>
      <c r="I86" s="106">
        <v>70</v>
      </c>
      <c r="J86" s="106">
        <v>80</v>
      </c>
      <c r="K86" s="106">
        <v>80</v>
      </c>
      <c r="L86" s="105">
        <v>349.54</v>
      </c>
      <c r="M86" s="108">
        <v>20</v>
      </c>
      <c r="N86" s="108">
        <v>67</v>
      </c>
      <c r="O86" s="109">
        <f t="shared" si="1"/>
        <v>0.298507462686567</v>
      </c>
      <c r="P86" s="104"/>
    </row>
    <row r="87" ht="20" customHeight="1" spans="1:16">
      <c r="A87" s="101">
        <v>84</v>
      </c>
      <c r="B87" s="102" t="s">
        <v>223</v>
      </c>
      <c r="C87" s="103" t="s">
        <v>224</v>
      </c>
      <c r="D87" s="104" t="s">
        <v>19</v>
      </c>
      <c r="E87" s="104" t="s">
        <v>152</v>
      </c>
      <c r="F87" s="105" t="s">
        <v>225</v>
      </c>
      <c r="G87" s="106" t="s">
        <v>185</v>
      </c>
      <c r="H87" s="106" t="s">
        <v>226</v>
      </c>
      <c r="I87" s="106" t="s">
        <v>155</v>
      </c>
      <c r="J87" s="106" t="s">
        <v>156</v>
      </c>
      <c r="K87" s="106" t="s">
        <v>227</v>
      </c>
      <c r="L87" s="110">
        <v>349.47</v>
      </c>
      <c r="M87" s="108">
        <v>21</v>
      </c>
      <c r="N87" s="108">
        <v>67</v>
      </c>
      <c r="O87" s="109">
        <f t="shared" si="1"/>
        <v>0.313432835820896</v>
      </c>
      <c r="P87" s="104"/>
    </row>
    <row r="88" ht="20" customHeight="1" spans="1:16">
      <c r="A88" s="101">
        <v>85</v>
      </c>
      <c r="B88" s="102" t="s">
        <v>228</v>
      </c>
      <c r="C88" s="103" t="s">
        <v>229</v>
      </c>
      <c r="D88" s="104" t="s">
        <v>19</v>
      </c>
      <c r="E88" s="104" t="s">
        <v>152</v>
      </c>
      <c r="F88" s="105" t="s">
        <v>25</v>
      </c>
      <c r="G88" s="106" t="s">
        <v>208</v>
      </c>
      <c r="H88" s="106" t="s">
        <v>230</v>
      </c>
      <c r="I88" s="106" t="s">
        <v>155</v>
      </c>
      <c r="J88" s="106" t="s">
        <v>231</v>
      </c>
      <c r="K88" s="106" t="s">
        <v>232</v>
      </c>
      <c r="L88" s="110">
        <v>349.29</v>
      </c>
      <c r="M88" s="108">
        <v>22</v>
      </c>
      <c r="N88" s="108">
        <v>67</v>
      </c>
      <c r="O88" s="109">
        <f t="shared" si="1"/>
        <v>0.328358208955224</v>
      </c>
      <c r="P88" s="104"/>
    </row>
    <row r="89" ht="20" customHeight="1" spans="1:16">
      <c r="A89" s="101">
        <v>86</v>
      </c>
      <c r="B89" s="102" t="s">
        <v>233</v>
      </c>
      <c r="C89" s="103" t="s">
        <v>234</v>
      </c>
      <c r="D89" s="104" t="s">
        <v>19</v>
      </c>
      <c r="E89" s="104" t="s">
        <v>152</v>
      </c>
      <c r="F89" s="105" t="s">
        <v>41</v>
      </c>
      <c r="G89" s="106" t="s">
        <v>185</v>
      </c>
      <c r="H89" s="106" t="s">
        <v>235</v>
      </c>
      <c r="I89" s="106" t="s">
        <v>155</v>
      </c>
      <c r="J89" s="106" t="s">
        <v>156</v>
      </c>
      <c r="K89" s="106" t="s">
        <v>156</v>
      </c>
      <c r="L89" s="110">
        <v>348.94</v>
      </c>
      <c r="M89" s="108">
        <v>23</v>
      </c>
      <c r="N89" s="108">
        <v>67</v>
      </c>
      <c r="O89" s="109">
        <f t="shared" si="1"/>
        <v>0.343283582089552</v>
      </c>
      <c r="P89" s="104"/>
    </row>
    <row r="90" ht="20" customHeight="1" spans="1:16">
      <c r="A90" s="101">
        <v>87</v>
      </c>
      <c r="B90" s="102">
        <v>2021050434</v>
      </c>
      <c r="C90" s="103" t="s">
        <v>236</v>
      </c>
      <c r="D90" s="104" t="s">
        <v>19</v>
      </c>
      <c r="E90" s="104" t="s">
        <v>149</v>
      </c>
      <c r="F90" s="105" t="s">
        <v>47</v>
      </c>
      <c r="G90" s="106">
        <v>84.75</v>
      </c>
      <c r="H90" s="106">
        <v>28.88</v>
      </c>
      <c r="I90" s="106">
        <v>70</v>
      </c>
      <c r="J90" s="106">
        <v>82</v>
      </c>
      <c r="K90" s="106">
        <v>83</v>
      </c>
      <c r="L90" s="105">
        <v>348.62</v>
      </c>
      <c r="M90" s="108">
        <v>24</v>
      </c>
      <c r="N90" s="108">
        <v>67</v>
      </c>
      <c r="O90" s="109">
        <f t="shared" si="1"/>
        <v>0.358208955223881</v>
      </c>
      <c r="P90" s="104"/>
    </row>
    <row r="91" ht="20" customHeight="1" spans="1:16">
      <c r="A91" s="101">
        <v>88</v>
      </c>
      <c r="B91" s="102">
        <v>2021050436</v>
      </c>
      <c r="C91" s="103" t="s">
        <v>237</v>
      </c>
      <c r="D91" s="104" t="s">
        <v>19</v>
      </c>
      <c r="E91" s="104" t="s">
        <v>149</v>
      </c>
      <c r="F91" s="105" t="s">
        <v>43</v>
      </c>
      <c r="G91" s="106">
        <v>79.7</v>
      </c>
      <c r="H91" s="106">
        <v>38.89</v>
      </c>
      <c r="I91" s="106">
        <v>70</v>
      </c>
      <c r="J91" s="106">
        <v>80</v>
      </c>
      <c r="K91" s="106">
        <v>80</v>
      </c>
      <c r="L91" s="105">
        <v>348.59</v>
      </c>
      <c r="M91" s="108">
        <v>25</v>
      </c>
      <c r="N91" s="108">
        <v>67</v>
      </c>
      <c r="O91" s="109">
        <f t="shared" si="1"/>
        <v>0.373134328358209</v>
      </c>
      <c r="P91" s="104"/>
    </row>
    <row r="92" ht="20" customHeight="1" spans="1:16">
      <c r="A92" s="101">
        <v>89</v>
      </c>
      <c r="B92" s="102" t="s">
        <v>238</v>
      </c>
      <c r="C92" s="103" t="s">
        <v>239</v>
      </c>
      <c r="D92" s="104" t="s">
        <v>19</v>
      </c>
      <c r="E92" s="104" t="s">
        <v>152</v>
      </c>
      <c r="F92" s="105" t="s">
        <v>240</v>
      </c>
      <c r="G92" s="106" t="s">
        <v>190</v>
      </c>
      <c r="H92" s="106" t="s">
        <v>241</v>
      </c>
      <c r="I92" s="106" t="s">
        <v>155</v>
      </c>
      <c r="J92" s="106" t="s">
        <v>242</v>
      </c>
      <c r="K92" s="106" t="s">
        <v>243</v>
      </c>
      <c r="L92" s="110">
        <v>346.04</v>
      </c>
      <c r="M92" s="108">
        <v>26</v>
      </c>
      <c r="N92" s="108">
        <v>67</v>
      </c>
      <c r="O92" s="109">
        <f t="shared" si="1"/>
        <v>0.388059701492537</v>
      </c>
      <c r="P92" s="104"/>
    </row>
    <row r="93" ht="20" customHeight="1" spans="1:16">
      <c r="A93" s="101">
        <v>90</v>
      </c>
      <c r="B93" s="102">
        <v>2021050451</v>
      </c>
      <c r="C93" s="103" t="s">
        <v>244</v>
      </c>
      <c r="D93" s="104" t="s">
        <v>19</v>
      </c>
      <c r="E93" s="104" t="s">
        <v>149</v>
      </c>
      <c r="F93" s="105" t="s">
        <v>23</v>
      </c>
      <c r="G93" s="106">
        <v>79.65</v>
      </c>
      <c r="H93" s="106">
        <v>34.91</v>
      </c>
      <c r="I93" s="106">
        <v>70</v>
      </c>
      <c r="J93" s="106">
        <v>80.2</v>
      </c>
      <c r="K93" s="106">
        <v>81.2</v>
      </c>
      <c r="L93" s="105">
        <v>345.96</v>
      </c>
      <c r="M93" s="108">
        <v>27</v>
      </c>
      <c r="N93" s="108">
        <v>67</v>
      </c>
      <c r="O93" s="109">
        <f t="shared" si="1"/>
        <v>0.402985074626866</v>
      </c>
      <c r="P93" s="104"/>
    </row>
    <row r="94" ht="20" customHeight="1" spans="1:16">
      <c r="A94" s="101">
        <v>91</v>
      </c>
      <c r="B94" s="102">
        <v>2021050466</v>
      </c>
      <c r="C94" s="103" t="s">
        <v>245</v>
      </c>
      <c r="D94" s="104" t="s">
        <v>19</v>
      </c>
      <c r="E94" s="104" t="s">
        <v>149</v>
      </c>
      <c r="F94" s="105" t="s">
        <v>45</v>
      </c>
      <c r="G94" s="106">
        <v>78.75</v>
      </c>
      <c r="H94" s="106">
        <v>37.01</v>
      </c>
      <c r="I94" s="106">
        <v>70</v>
      </c>
      <c r="J94" s="106">
        <v>80</v>
      </c>
      <c r="K94" s="106">
        <v>80.2</v>
      </c>
      <c r="L94" s="105">
        <v>345.96</v>
      </c>
      <c r="M94" s="108">
        <v>28</v>
      </c>
      <c r="N94" s="108">
        <v>67</v>
      </c>
      <c r="O94" s="109">
        <f t="shared" si="1"/>
        <v>0.417910447761194</v>
      </c>
      <c r="P94" s="104"/>
    </row>
    <row r="95" ht="20" customHeight="1" spans="1:16">
      <c r="A95" s="101">
        <v>92</v>
      </c>
      <c r="B95" s="102" t="s">
        <v>246</v>
      </c>
      <c r="C95" s="103" t="s">
        <v>247</v>
      </c>
      <c r="D95" s="104" t="s">
        <v>19</v>
      </c>
      <c r="E95" s="104" t="s">
        <v>152</v>
      </c>
      <c r="F95" s="105" t="s">
        <v>248</v>
      </c>
      <c r="G95" s="106" t="s">
        <v>249</v>
      </c>
      <c r="H95" s="106" t="s">
        <v>250</v>
      </c>
      <c r="I95" s="106" t="s">
        <v>155</v>
      </c>
      <c r="J95" s="106" t="s">
        <v>156</v>
      </c>
      <c r="K95" s="106" t="s">
        <v>210</v>
      </c>
      <c r="L95" s="110">
        <v>345.5</v>
      </c>
      <c r="M95" s="108">
        <v>29</v>
      </c>
      <c r="N95" s="108">
        <v>67</v>
      </c>
      <c r="O95" s="109">
        <f t="shared" si="1"/>
        <v>0.432835820895522</v>
      </c>
      <c r="P95" s="104"/>
    </row>
    <row r="96" ht="20" customHeight="1" spans="1:16">
      <c r="A96" s="101">
        <v>93</v>
      </c>
      <c r="B96" s="102">
        <v>2021050442</v>
      </c>
      <c r="C96" s="103" t="s">
        <v>251</v>
      </c>
      <c r="D96" s="104" t="s">
        <v>19</v>
      </c>
      <c r="E96" s="104" t="s">
        <v>149</v>
      </c>
      <c r="F96" s="105" t="s">
        <v>252</v>
      </c>
      <c r="G96" s="106">
        <v>79.85</v>
      </c>
      <c r="H96" s="106">
        <v>35.39</v>
      </c>
      <c r="I96" s="106">
        <v>70</v>
      </c>
      <c r="J96" s="106">
        <v>80</v>
      </c>
      <c r="K96" s="106">
        <v>80</v>
      </c>
      <c r="L96" s="105">
        <v>345.24</v>
      </c>
      <c r="M96" s="108">
        <v>30</v>
      </c>
      <c r="N96" s="108">
        <v>67</v>
      </c>
      <c r="O96" s="109">
        <f t="shared" si="1"/>
        <v>0.447761194029851</v>
      </c>
      <c r="P96" s="104"/>
    </row>
    <row r="97" ht="20" customHeight="1" spans="1:16">
      <c r="A97" s="101">
        <v>94</v>
      </c>
      <c r="B97" s="102">
        <v>2021050467</v>
      </c>
      <c r="C97" s="103" t="s">
        <v>253</v>
      </c>
      <c r="D97" s="104" t="s">
        <v>19</v>
      </c>
      <c r="E97" s="104" t="s">
        <v>149</v>
      </c>
      <c r="F97" s="105" t="s">
        <v>82</v>
      </c>
      <c r="G97" s="106">
        <v>79.7</v>
      </c>
      <c r="H97" s="106">
        <v>34.46</v>
      </c>
      <c r="I97" s="106">
        <v>70</v>
      </c>
      <c r="J97" s="106">
        <v>80</v>
      </c>
      <c r="K97" s="106">
        <v>80</v>
      </c>
      <c r="L97" s="105">
        <v>344.16</v>
      </c>
      <c r="M97" s="108">
        <v>31</v>
      </c>
      <c r="N97" s="108">
        <v>67</v>
      </c>
      <c r="O97" s="109">
        <f t="shared" si="1"/>
        <v>0.462686567164179</v>
      </c>
      <c r="P97" s="104"/>
    </row>
    <row r="98" ht="20" customHeight="1" spans="1:16">
      <c r="A98" s="101">
        <v>95</v>
      </c>
      <c r="B98" s="102">
        <v>2021050454</v>
      </c>
      <c r="C98" s="103" t="s">
        <v>254</v>
      </c>
      <c r="D98" s="104" t="s">
        <v>19</v>
      </c>
      <c r="E98" s="104" t="s">
        <v>149</v>
      </c>
      <c r="F98" s="105" t="s">
        <v>33</v>
      </c>
      <c r="G98" s="106">
        <v>78.85</v>
      </c>
      <c r="H98" s="106">
        <v>35.24</v>
      </c>
      <c r="I98" s="106">
        <v>70</v>
      </c>
      <c r="J98" s="106">
        <v>80</v>
      </c>
      <c r="K98" s="106">
        <v>80</v>
      </c>
      <c r="L98" s="105">
        <v>344.09</v>
      </c>
      <c r="M98" s="108">
        <v>32</v>
      </c>
      <c r="N98" s="108">
        <v>67</v>
      </c>
      <c r="O98" s="109">
        <f t="shared" si="1"/>
        <v>0.477611940298507</v>
      </c>
      <c r="P98" s="104"/>
    </row>
    <row r="99" ht="20" customHeight="1" spans="1:16">
      <c r="A99" s="101">
        <v>96</v>
      </c>
      <c r="B99" s="102">
        <v>2021050453</v>
      </c>
      <c r="C99" s="103" t="s">
        <v>255</v>
      </c>
      <c r="D99" s="104" t="s">
        <v>19</v>
      </c>
      <c r="E99" s="104" t="s">
        <v>149</v>
      </c>
      <c r="F99" s="105" t="s">
        <v>80</v>
      </c>
      <c r="G99" s="106">
        <v>78.9</v>
      </c>
      <c r="H99" s="106">
        <v>26.38</v>
      </c>
      <c r="I99" s="106">
        <v>78</v>
      </c>
      <c r="J99" s="106">
        <v>80</v>
      </c>
      <c r="K99" s="106">
        <v>80.2</v>
      </c>
      <c r="L99" s="105">
        <v>343.48</v>
      </c>
      <c r="M99" s="108">
        <v>33</v>
      </c>
      <c r="N99" s="108">
        <v>67</v>
      </c>
      <c r="O99" s="109">
        <f t="shared" si="1"/>
        <v>0.492537313432836</v>
      </c>
      <c r="P99" s="104"/>
    </row>
    <row r="100" ht="20" customHeight="1" spans="1:16">
      <c r="A100" s="101">
        <v>97</v>
      </c>
      <c r="B100" s="102">
        <v>2021050437</v>
      </c>
      <c r="C100" s="103" t="s">
        <v>256</v>
      </c>
      <c r="D100" s="104" t="s">
        <v>19</v>
      </c>
      <c r="E100" s="104" t="s">
        <v>149</v>
      </c>
      <c r="F100" s="105" t="s">
        <v>74</v>
      </c>
      <c r="G100" s="106">
        <v>79.7</v>
      </c>
      <c r="H100" s="106">
        <v>28.61</v>
      </c>
      <c r="I100" s="106">
        <v>75</v>
      </c>
      <c r="J100" s="106">
        <v>80</v>
      </c>
      <c r="K100" s="106">
        <v>80</v>
      </c>
      <c r="L100" s="105">
        <v>343.31</v>
      </c>
      <c r="M100" s="108">
        <v>34</v>
      </c>
      <c r="N100" s="108">
        <v>67</v>
      </c>
      <c r="O100" s="109">
        <f t="shared" si="1"/>
        <v>0.507462686567164</v>
      </c>
      <c r="P100" s="104"/>
    </row>
    <row r="101" ht="20" customHeight="1" spans="1:16">
      <c r="A101" s="101">
        <v>98</v>
      </c>
      <c r="B101" s="102">
        <v>2021050431</v>
      </c>
      <c r="C101" s="103" t="s">
        <v>257</v>
      </c>
      <c r="D101" s="104" t="s">
        <v>19</v>
      </c>
      <c r="E101" s="104" t="s">
        <v>149</v>
      </c>
      <c r="F101" s="105" t="s">
        <v>49</v>
      </c>
      <c r="G101" s="106">
        <v>78.85</v>
      </c>
      <c r="H101" s="106">
        <v>34.29</v>
      </c>
      <c r="I101" s="106">
        <v>70</v>
      </c>
      <c r="J101" s="106">
        <v>80</v>
      </c>
      <c r="K101" s="106">
        <v>80</v>
      </c>
      <c r="L101" s="105">
        <v>343.14</v>
      </c>
      <c r="M101" s="108">
        <v>35</v>
      </c>
      <c r="N101" s="108">
        <v>67</v>
      </c>
      <c r="O101" s="109">
        <f t="shared" si="1"/>
        <v>0.522388059701492</v>
      </c>
      <c r="P101" s="104"/>
    </row>
    <row r="102" ht="20" customHeight="1" spans="1:16">
      <c r="A102" s="101">
        <v>99</v>
      </c>
      <c r="B102" s="102" t="s">
        <v>258</v>
      </c>
      <c r="C102" s="103" t="s">
        <v>259</v>
      </c>
      <c r="D102" s="104" t="s">
        <v>19</v>
      </c>
      <c r="E102" s="104" t="s">
        <v>152</v>
      </c>
      <c r="F102" s="105" t="s">
        <v>41</v>
      </c>
      <c r="G102" s="106" t="s">
        <v>208</v>
      </c>
      <c r="H102" s="106" t="s">
        <v>260</v>
      </c>
      <c r="I102" s="106" t="s">
        <v>155</v>
      </c>
      <c r="J102" s="106" t="s">
        <v>156</v>
      </c>
      <c r="K102" s="106" t="s">
        <v>156</v>
      </c>
      <c r="L102" s="110">
        <v>342.96</v>
      </c>
      <c r="M102" s="108">
        <v>36</v>
      </c>
      <c r="N102" s="108">
        <v>67</v>
      </c>
      <c r="O102" s="109">
        <f t="shared" si="1"/>
        <v>0.537313432835821</v>
      </c>
      <c r="P102" s="104"/>
    </row>
    <row r="103" ht="20" customHeight="1" spans="1:16">
      <c r="A103" s="101">
        <v>100</v>
      </c>
      <c r="B103" s="102" t="s">
        <v>261</v>
      </c>
      <c r="C103" s="103" t="s">
        <v>262</v>
      </c>
      <c r="D103" s="104" t="s">
        <v>19</v>
      </c>
      <c r="E103" s="104" t="s">
        <v>152</v>
      </c>
      <c r="F103" s="105" t="s">
        <v>23</v>
      </c>
      <c r="G103" s="106" t="s">
        <v>263</v>
      </c>
      <c r="H103" s="106" t="s">
        <v>264</v>
      </c>
      <c r="I103" s="106" t="s">
        <v>155</v>
      </c>
      <c r="J103" s="106" t="s">
        <v>156</v>
      </c>
      <c r="K103" s="106" t="s">
        <v>156</v>
      </c>
      <c r="L103" s="110">
        <v>342.56</v>
      </c>
      <c r="M103" s="108">
        <v>37</v>
      </c>
      <c r="N103" s="108">
        <v>67</v>
      </c>
      <c r="O103" s="109">
        <f t="shared" si="1"/>
        <v>0.552238805970149</v>
      </c>
      <c r="P103" s="104"/>
    </row>
    <row r="104" ht="20" customHeight="1" spans="1:16">
      <c r="A104" s="101">
        <v>101</v>
      </c>
      <c r="B104" s="102">
        <v>2021050443</v>
      </c>
      <c r="C104" s="103" t="s">
        <v>265</v>
      </c>
      <c r="D104" s="104" t="s">
        <v>19</v>
      </c>
      <c r="E104" s="104" t="s">
        <v>149</v>
      </c>
      <c r="F104" s="105" t="s">
        <v>69</v>
      </c>
      <c r="G104" s="106">
        <v>79.85</v>
      </c>
      <c r="H104" s="106">
        <v>29.6</v>
      </c>
      <c r="I104" s="106">
        <v>70</v>
      </c>
      <c r="J104" s="106">
        <v>80</v>
      </c>
      <c r="K104" s="106">
        <v>83</v>
      </c>
      <c r="L104" s="105">
        <v>342.45</v>
      </c>
      <c r="M104" s="108">
        <v>38</v>
      </c>
      <c r="N104" s="108">
        <v>67</v>
      </c>
      <c r="O104" s="109">
        <f t="shared" si="1"/>
        <v>0.567164179104478</v>
      </c>
      <c r="P104" s="104"/>
    </row>
    <row r="105" ht="20" customHeight="1" spans="1:16">
      <c r="A105" s="101">
        <v>102</v>
      </c>
      <c r="B105" s="102">
        <v>2021050433</v>
      </c>
      <c r="C105" s="103" t="s">
        <v>266</v>
      </c>
      <c r="D105" s="104" t="s">
        <v>19</v>
      </c>
      <c r="E105" s="104" t="s">
        <v>149</v>
      </c>
      <c r="F105" s="105" t="s">
        <v>37</v>
      </c>
      <c r="G105" s="106">
        <v>83.85</v>
      </c>
      <c r="H105" s="106">
        <v>26.5</v>
      </c>
      <c r="I105" s="106">
        <v>70</v>
      </c>
      <c r="J105" s="106">
        <v>80</v>
      </c>
      <c r="K105" s="106">
        <v>82</v>
      </c>
      <c r="L105" s="105">
        <v>342.35</v>
      </c>
      <c r="M105" s="108">
        <v>39</v>
      </c>
      <c r="N105" s="108">
        <v>67</v>
      </c>
      <c r="O105" s="109">
        <f t="shared" si="1"/>
        <v>0.582089552238806</v>
      </c>
      <c r="P105" s="104"/>
    </row>
    <row r="106" ht="20" customHeight="1" spans="1:16">
      <c r="A106" s="101">
        <v>103</v>
      </c>
      <c r="B106" s="102">
        <v>2021050458</v>
      </c>
      <c r="C106" s="103" t="s">
        <v>267</v>
      </c>
      <c r="D106" s="104" t="s">
        <v>19</v>
      </c>
      <c r="E106" s="104" t="s">
        <v>149</v>
      </c>
      <c r="F106" s="105" t="s">
        <v>45</v>
      </c>
      <c r="G106" s="106">
        <v>79.85</v>
      </c>
      <c r="H106" s="106">
        <v>29.05</v>
      </c>
      <c r="I106" s="106">
        <v>72</v>
      </c>
      <c r="J106" s="106">
        <v>80</v>
      </c>
      <c r="K106" s="106">
        <v>80.4</v>
      </c>
      <c r="L106" s="105">
        <v>341.3</v>
      </c>
      <c r="M106" s="108">
        <v>40</v>
      </c>
      <c r="N106" s="108">
        <v>67</v>
      </c>
      <c r="O106" s="109">
        <f t="shared" si="1"/>
        <v>0.597014925373134</v>
      </c>
      <c r="P106" s="104"/>
    </row>
    <row r="107" ht="20" customHeight="1" spans="1:16">
      <c r="A107" s="101">
        <v>104</v>
      </c>
      <c r="B107" s="102">
        <v>2021050461</v>
      </c>
      <c r="C107" s="103" t="s">
        <v>268</v>
      </c>
      <c r="D107" s="104" t="s">
        <v>19</v>
      </c>
      <c r="E107" s="104" t="s">
        <v>149</v>
      </c>
      <c r="F107" s="105" t="s">
        <v>71</v>
      </c>
      <c r="G107" s="106">
        <v>78.75</v>
      </c>
      <c r="H107" s="106">
        <v>28.7</v>
      </c>
      <c r="I107" s="106">
        <v>70</v>
      </c>
      <c r="J107" s="106">
        <v>80</v>
      </c>
      <c r="K107" s="106">
        <v>83.6</v>
      </c>
      <c r="L107" s="105">
        <v>341.05</v>
      </c>
      <c r="M107" s="108">
        <v>41</v>
      </c>
      <c r="N107" s="108">
        <v>67</v>
      </c>
      <c r="O107" s="109">
        <f t="shared" si="1"/>
        <v>0.611940298507463</v>
      </c>
      <c r="P107" s="104"/>
    </row>
    <row r="108" ht="20" customHeight="1" spans="1:16">
      <c r="A108" s="101">
        <v>105</v>
      </c>
      <c r="B108" s="102" t="s">
        <v>269</v>
      </c>
      <c r="C108" s="103" t="s">
        <v>270</v>
      </c>
      <c r="D108" s="104" t="s">
        <v>19</v>
      </c>
      <c r="E108" s="104" t="s">
        <v>152</v>
      </c>
      <c r="F108" s="105" t="s">
        <v>82</v>
      </c>
      <c r="G108" s="106" t="s">
        <v>271</v>
      </c>
      <c r="H108" s="106" t="s">
        <v>272</v>
      </c>
      <c r="I108" s="106" t="s">
        <v>155</v>
      </c>
      <c r="J108" s="106" t="s">
        <v>156</v>
      </c>
      <c r="K108" s="106" t="s">
        <v>156</v>
      </c>
      <c r="L108" s="110">
        <v>341.03</v>
      </c>
      <c r="M108" s="108">
        <v>42</v>
      </c>
      <c r="N108" s="108">
        <v>67</v>
      </c>
      <c r="O108" s="109">
        <f t="shared" si="1"/>
        <v>0.626865671641791</v>
      </c>
      <c r="P108" s="104"/>
    </row>
    <row r="109" ht="20" customHeight="1" spans="1:16">
      <c r="A109" s="101">
        <v>106</v>
      </c>
      <c r="B109" s="102">
        <v>2021050464</v>
      </c>
      <c r="C109" s="103" t="s">
        <v>273</v>
      </c>
      <c r="D109" s="104" t="s">
        <v>19</v>
      </c>
      <c r="E109" s="104" t="s">
        <v>149</v>
      </c>
      <c r="F109" s="105" t="s">
        <v>274</v>
      </c>
      <c r="G109" s="106">
        <v>79.75</v>
      </c>
      <c r="H109" s="106">
        <v>31.08</v>
      </c>
      <c r="I109" s="106">
        <v>70</v>
      </c>
      <c r="J109" s="106">
        <v>80</v>
      </c>
      <c r="K109" s="106">
        <v>80.2</v>
      </c>
      <c r="L109" s="105">
        <v>341.03</v>
      </c>
      <c r="M109" s="108">
        <v>43</v>
      </c>
      <c r="N109" s="108">
        <v>67</v>
      </c>
      <c r="O109" s="109">
        <f t="shared" si="1"/>
        <v>0.641791044776119</v>
      </c>
      <c r="P109" s="104"/>
    </row>
    <row r="110" ht="20" customHeight="1" spans="1:16">
      <c r="A110" s="101">
        <v>107</v>
      </c>
      <c r="B110" s="102">
        <v>2021050456</v>
      </c>
      <c r="C110" s="103" t="s">
        <v>275</v>
      </c>
      <c r="D110" s="104" t="s">
        <v>19</v>
      </c>
      <c r="E110" s="104" t="s">
        <v>149</v>
      </c>
      <c r="F110" s="105" t="s">
        <v>71</v>
      </c>
      <c r="G110" s="106">
        <v>79.55</v>
      </c>
      <c r="H110" s="106">
        <v>29.37</v>
      </c>
      <c r="I110" s="106">
        <v>70</v>
      </c>
      <c r="J110" s="106">
        <v>80</v>
      </c>
      <c r="K110" s="106">
        <v>82</v>
      </c>
      <c r="L110" s="105">
        <v>340.92</v>
      </c>
      <c r="M110" s="108">
        <v>44</v>
      </c>
      <c r="N110" s="108">
        <v>67</v>
      </c>
      <c r="O110" s="109">
        <f t="shared" si="1"/>
        <v>0.656716417910448</v>
      </c>
      <c r="P110" s="104"/>
    </row>
    <row r="111" ht="20" customHeight="1" spans="1:16">
      <c r="A111" s="101">
        <v>108</v>
      </c>
      <c r="B111" s="102" t="s">
        <v>276</v>
      </c>
      <c r="C111" s="103" t="s">
        <v>277</v>
      </c>
      <c r="D111" s="104" t="s">
        <v>19</v>
      </c>
      <c r="E111" s="104" t="s">
        <v>152</v>
      </c>
      <c r="F111" s="105" t="s">
        <v>80</v>
      </c>
      <c r="G111" s="106" t="s">
        <v>271</v>
      </c>
      <c r="H111" s="106" t="s">
        <v>278</v>
      </c>
      <c r="I111" s="106" t="s">
        <v>155</v>
      </c>
      <c r="J111" s="106" t="s">
        <v>156</v>
      </c>
      <c r="K111" s="106" t="s">
        <v>279</v>
      </c>
      <c r="L111" s="110">
        <v>340.68</v>
      </c>
      <c r="M111" s="108">
        <v>45</v>
      </c>
      <c r="N111" s="108">
        <v>67</v>
      </c>
      <c r="O111" s="109">
        <f t="shared" si="1"/>
        <v>0.671641791044776</v>
      </c>
      <c r="P111" s="104"/>
    </row>
    <row r="112" ht="20" customHeight="1" spans="1:16">
      <c r="A112" s="101">
        <v>109</v>
      </c>
      <c r="B112" s="102">
        <v>2021050441</v>
      </c>
      <c r="C112" s="103" t="s">
        <v>280</v>
      </c>
      <c r="D112" s="104" t="s">
        <v>19</v>
      </c>
      <c r="E112" s="104" t="s">
        <v>149</v>
      </c>
      <c r="F112" s="105" t="s">
        <v>31</v>
      </c>
      <c r="G112" s="106">
        <v>79.85</v>
      </c>
      <c r="H112" s="106">
        <v>30.7</v>
      </c>
      <c r="I112" s="106">
        <v>70</v>
      </c>
      <c r="J112" s="106">
        <v>80</v>
      </c>
      <c r="K112" s="106">
        <v>80</v>
      </c>
      <c r="L112" s="105">
        <v>340.55</v>
      </c>
      <c r="M112" s="108">
        <v>46</v>
      </c>
      <c r="N112" s="108">
        <v>67</v>
      </c>
      <c r="O112" s="109">
        <f t="shared" si="1"/>
        <v>0.686567164179104</v>
      </c>
      <c r="P112" s="104"/>
    </row>
    <row r="113" ht="20" customHeight="1" spans="1:16">
      <c r="A113" s="101">
        <v>110</v>
      </c>
      <c r="B113" s="102" t="s">
        <v>281</v>
      </c>
      <c r="C113" s="103" t="s">
        <v>282</v>
      </c>
      <c r="D113" s="104" t="s">
        <v>19</v>
      </c>
      <c r="E113" s="104" t="s">
        <v>152</v>
      </c>
      <c r="F113" s="105" t="s">
        <v>63</v>
      </c>
      <c r="G113" s="106" t="s">
        <v>283</v>
      </c>
      <c r="H113" s="106" t="s">
        <v>284</v>
      </c>
      <c r="I113" s="106" t="s">
        <v>155</v>
      </c>
      <c r="J113" s="106" t="s">
        <v>231</v>
      </c>
      <c r="K113" s="106" t="s">
        <v>180</v>
      </c>
      <c r="L113" s="110">
        <v>340.51</v>
      </c>
      <c r="M113" s="108">
        <v>47</v>
      </c>
      <c r="N113" s="108">
        <v>67</v>
      </c>
      <c r="O113" s="109">
        <f t="shared" si="1"/>
        <v>0.701492537313433</v>
      </c>
      <c r="P113" s="104"/>
    </row>
    <row r="114" ht="20" customHeight="1" spans="1:16">
      <c r="A114" s="101">
        <v>111</v>
      </c>
      <c r="B114" s="102">
        <v>2021050449</v>
      </c>
      <c r="C114" s="103" t="s">
        <v>285</v>
      </c>
      <c r="D114" s="104" t="s">
        <v>19</v>
      </c>
      <c r="E114" s="104" t="s">
        <v>149</v>
      </c>
      <c r="F114" s="105" t="s">
        <v>41</v>
      </c>
      <c r="G114" s="106">
        <v>79.85</v>
      </c>
      <c r="H114" s="106">
        <v>29.11</v>
      </c>
      <c r="I114" s="106">
        <v>70</v>
      </c>
      <c r="J114" s="106">
        <v>80</v>
      </c>
      <c r="K114" s="106">
        <v>80.8</v>
      </c>
      <c r="L114" s="105">
        <v>339.76</v>
      </c>
      <c r="M114" s="108">
        <v>48</v>
      </c>
      <c r="N114" s="108">
        <v>67</v>
      </c>
      <c r="O114" s="109">
        <f t="shared" si="1"/>
        <v>0.716417910447761</v>
      </c>
      <c r="P114" s="104"/>
    </row>
    <row r="115" ht="20" customHeight="1" spans="1:16">
      <c r="A115" s="101">
        <v>112</v>
      </c>
      <c r="B115" s="102" t="s">
        <v>286</v>
      </c>
      <c r="C115" s="103" t="s">
        <v>287</v>
      </c>
      <c r="D115" s="104" t="s">
        <v>19</v>
      </c>
      <c r="E115" s="104" t="s">
        <v>152</v>
      </c>
      <c r="F115" s="105" t="s">
        <v>63</v>
      </c>
      <c r="G115" s="106" t="s">
        <v>288</v>
      </c>
      <c r="H115" s="106" t="s">
        <v>284</v>
      </c>
      <c r="I115" s="106" t="s">
        <v>155</v>
      </c>
      <c r="J115" s="106" t="s">
        <v>156</v>
      </c>
      <c r="K115" s="106" t="s">
        <v>156</v>
      </c>
      <c r="L115" s="110">
        <v>339.36</v>
      </c>
      <c r="M115" s="108">
        <v>49</v>
      </c>
      <c r="N115" s="108">
        <v>67</v>
      </c>
      <c r="O115" s="109">
        <f t="shared" si="1"/>
        <v>0.73134328358209</v>
      </c>
      <c r="P115" s="104"/>
    </row>
    <row r="116" ht="20" customHeight="1" spans="1:16">
      <c r="A116" s="101">
        <v>113</v>
      </c>
      <c r="B116" s="102">
        <v>2021050432</v>
      </c>
      <c r="C116" s="103" t="s">
        <v>289</v>
      </c>
      <c r="D116" s="104" t="s">
        <v>19</v>
      </c>
      <c r="E116" s="104" t="s">
        <v>149</v>
      </c>
      <c r="F116" s="105" t="s">
        <v>74</v>
      </c>
      <c r="G116" s="106">
        <v>79.9</v>
      </c>
      <c r="H116" s="106">
        <v>29.42</v>
      </c>
      <c r="I116" s="106">
        <v>70</v>
      </c>
      <c r="J116" s="106">
        <v>80</v>
      </c>
      <c r="K116" s="106">
        <v>80</v>
      </c>
      <c r="L116" s="105">
        <v>339.32</v>
      </c>
      <c r="M116" s="108">
        <v>50</v>
      </c>
      <c r="N116" s="108">
        <v>67</v>
      </c>
      <c r="O116" s="109">
        <f t="shared" si="1"/>
        <v>0.746268656716418</v>
      </c>
      <c r="P116" s="104"/>
    </row>
    <row r="117" ht="20" customHeight="1" spans="1:16">
      <c r="A117" s="101">
        <v>114</v>
      </c>
      <c r="B117" s="102" t="s">
        <v>290</v>
      </c>
      <c r="C117" s="103" t="s">
        <v>291</v>
      </c>
      <c r="D117" s="104" t="s">
        <v>19</v>
      </c>
      <c r="E117" s="104" t="s">
        <v>152</v>
      </c>
      <c r="F117" s="105" t="s">
        <v>63</v>
      </c>
      <c r="G117" s="106" t="s">
        <v>292</v>
      </c>
      <c r="H117" s="106" t="s">
        <v>293</v>
      </c>
      <c r="I117" s="106" t="s">
        <v>155</v>
      </c>
      <c r="J117" s="106" t="s">
        <v>156</v>
      </c>
      <c r="K117" s="106" t="s">
        <v>156</v>
      </c>
      <c r="L117" s="110">
        <v>339.28</v>
      </c>
      <c r="M117" s="108">
        <v>51</v>
      </c>
      <c r="N117" s="108">
        <v>67</v>
      </c>
      <c r="O117" s="109">
        <f t="shared" si="1"/>
        <v>0.761194029850746</v>
      </c>
      <c r="P117" s="104"/>
    </row>
    <row r="118" ht="20" customHeight="1" spans="1:16">
      <c r="A118" s="101">
        <v>115</v>
      </c>
      <c r="B118" s="102" t="s">
        <v>294</v>
      </c>
      <c r="C118" s="103" t="s">
        <v>295</v>
      </c>
      <c r="D118" s="104" t="s">
        <v>19</v>
      </c>
      <c r="E118" s="104" t="s">
        <v>152</v>
      </c>
      <c r="F118" s="105" t="s">
        <v>45</v>
      </c>
      <c r="G118" s="106" t="s">
        <v>208</v>
      </c>
      <c r="H118" s="106" t="s">
        <v>296</v>
      </c>
      <c r="I118" s="106" t="s">
        <v>155</v>
      </c>
      <c r="J118" s="106" t="s">
        <v>156</v>
      </c>
      <c r="K118" s="106" t="s">
        <v>156</v>
      </c>
      <c r="L118" s="110">
        <v>339.17</v>
      </c>
      <c r="M118" s="108">
        <v>52</v>
      </c>
      <c r="N118" s="108">
        <v>67</v>
      </c>
      <c r="O118" s="109">
        <f t="shared" si="1"/>
        <v>0.776119402985075</v>
      </c>
      <c r="P118" s="104"/>
    </row>
    <row r="119" ht="20" customHeight="1" spans="1:16">
      <c r="A119" s="101">
        <v>116</v>
      </c>
      <c r="B119" s="102">
        <v>2021050450</v>
      </c>
      <c r="C119" s="103" t="s">
        <v>297</v>
      </c>
      <c r="D119" s="104" t="s">
        <v>19</v>
      </c>
      <c r="E119" s="104" t="s">
        <v>149</v>
      </c>
      <c r="F119" s="105" t="s">
        <v>21</v>
      </c>
      <c r="G119" s="106">
        <v>79.85</v>
      </c>
      <c r="H119" s="106">
        <v>28.45</v>
      </c>
      <c r="I119" s="106">
        <v>70</v>
      </c>
      <c r="J119" s="106">
        <v>80</v>
      </c>
      <c r="K119" s="106">
        <v>80.8</v>
      </c>
      <c r="L119" s="105">
        <v>339.1</v>
      </c>
      <c r="M119" s="108">
        <v>53</v>
      </c>
      <c r="N119" s="108">
        <v>67</v>
      </c>
      <c r="O119" s="109">
        <f t="shared" si="1"/>
        <v>0.791044776119403</v>
      </c>
      <c r="P119" s="104"/>
    </row>
    <row r="120" ht="20" customHeight="1" spans="1:16">
      <c r="A120" s="101">
        <v>117</v>
      </c>
      <c r="B120" s="102">
        <v>2021050457</v>
      </c>
      <c r="C120" s="103" t="s">
        <v>298</v>
      </c>
      <c r="D120" s="104" t="s">
        <v>19</v>
      </c>
      <c r="E120" s="104" t="s">
        <v>149</v>
      </c>
      <c r="F120" s="105" t="s">
        <v>299</v>
      </c>
      <c r="G120" s="106">
        <v>78.5</v>
      </c>
      <c r="H120" s="106">
        <v>30.5</v>
      </c>
      <c r="I120" s="106">
        <v>70</v>
      </c>
      <c r="J120" s="106">
        <v>80</v>
      </c>
      <c r="K120" s="106">
        <v>80</v>
      </c>
      <c r="L120" s="105">
        <v>339</v>
      </c>
      <c r="M120" s="108">
        <v>54</v>
      </c>
      <c r="N120" s="108">
        <v>67</v>
      </c>
      <c r="O120" s="109">
        <f t="shared" si="1"/>
        <v>0.805970149253731</v>
      </c>
      <c r="P120" s="104"/>
    </row>
    <row r="121" ht="20" customHeight="1" spans="1:16">
      <c r="A121" s="101">
        <v>118</v>
      </c>
      <c r="B121" s="102" t="s">
        <v>300</v>
      </c>
      <c r="C121" s="103" t="s">
        <v>301</v>
      </c>
      <c r="D121" s="104" t="s">
        <v>19</v>
      </c>
      <c r="E121" s="104" t="s">
        <v>152</v>
      </c>
      <c r="F121" s="105" t="s">
        <v>198</v>
      </c>
      <c r="G121" s="106" t="s">
        <v>302</v>
      </c>
      <c r="H121" s="106" t="s">
        <v>303</v>
      </c>
      <c r="I121" s="106" t="s">
        <v>155</v>
      </c>
      <c r="J121" s="106" t="s">
        <v>156</v>
      </c>
      <c r="K121" s="106" t="s">
        <v>231</v>
      </c>
      <c r="L121" s="110">
        <v>338.98</v>
      </c>
      <c r="M121" s="108">
        <v>55</v>
      </c>
      <c r="N121" s="108">
        <v>67</v>
      </c>
      <c r="O121" s="109">
        <f t="shared" si="1"/>
        <v>0.82089552238806</v>
      </c>
      <c r="P121" s="104"/>
    </row>
    <row r="122" ht="20" customHeight="1" spans="1:16">
      <c r="A122" s="101">
        <v>119</v>
      </c>
      <c r="B122" s="102">
        <v>2021050446</v>
      </c>
      <c r="C122" s="103" t="s">
        <v>304</v>
      </c>
      <c r="D122" s="104" t="s">
        <v>19</v>
      </c>
      <c r="E122" s="104" t="s">
        <v>149</v>
      </c>
      <c r="F122" s="105" t="s">
        <v>305</v>
      </c>
      <c r="G122" s="106">
        <v>79.75</v>
      </c>
      <c r="H122" s="106">
        <v>29.09</v>
      </c>
      <c r="I122" s="106">
        <v>70</v>
      </c>
      <c r="J122" s="106">
        <v>80</v>
      </c>
      <c r="K122" s="106">
        <v>80</v>
      </c>
      <c r="L122" s="105">
        <v>338.84</v>
      </c>
      <c r="M122" s="108">
        <v>56</v>
      </c>
      <c r="N122" s="108">
        <v>67</v>
      </c>
      <c r="O122" s="109">
        <f t="shared" si="1"/>
        <v>0.835820895522388</v>
      </c>
      <c r="P122" s="104"/>
    </row>
    <row r="123" ht="20" customHeight="1" spans="1:16">
      <c r="A123" s="101">
        <v>120</v>
      </c>
      <c r="B123" s="102">
        <v>2021050435</v>
      </c>
      <c r="C123" s="103" t="s">
        <v>306</v>
      </c>
      <c r="D123" s="104" t="s">
        <v>19</v>
      </c>
      <c r="E123" s="104" t="s">
        <v>149</v>
      </c>
      <c r="F123" s="105" t="s">
        <v>74</v>
      </c>
      <c r="G123" s="106">
        <v>79.65</v>
      </c>
      <c r="H123" s="106">
        <v>29.12</v>
      </c>
      <c r="I123" s="106">
        <v>70</v>
      </c>
      <c r="J123" s="106">
        <v>80</v>
      </c>
      <c r="K123" s="106">
        <v>80</v>
      </c>
      <c r="L123" s="105">
        <v>338.77</v>
      </c>
      <c r="M123" s="108">
        <v>57</v>
      </c>
      <c r="N123" s="108">
        <v>67</v>
      </c>
      <c r="O123" s="109">
        <f t="shared" si="1"/>
        <v>0.850746268656716</v>
      </c>
      <c r="P123" s="104"/>
    </row>
    <row r="124" ht="20" customHeight="1" spans="1:16">
      <c r="A124" s="101">
        <v>121</v>
      </c>
      <c r="B124" s="102" t="s">
        <v>307</v>
      </c>
      <c r="C124" s="103" t="s">
        <v>308</v>
      </c>
      <c r="D124" s="104" t="s">
        <v>19</v>
      </c>
      <c r="E124" s="104" t="s">
        <v>152</v>
      </c>
      <c r="F124" s="105" t="s">
        <v>35</v>
      </c>
      <c r="G124" s="106" t="s">
        <v>263</v>
      </c>
      <c r="H124" s="106" t="s">
        <v>309</v>
      </c>
      <c r="I124" s="106" t="s">
        <v>155</v>
      </c>
      <c r="J124" s="106" t="s">
        <v>156</v>
      </c>
      <c r="K124" s="106" t="s">
        <v>156</v>
      </c>
      <c r="L124" s="110">
        <v>338.64</v>
      </c>
      <c r="M124" s="108">
        <v>58</v>
      </c>
      <c r="N124" s="108">
        <v>67</v>
      </c>
      <c r="O124" s="109">
        <f t="shared" si="1"/>
        <v>0.865671641791045</v>
      </c>
      <c r="P124" s="104"/>
    </row>
    <row r="125" ht="20" customHeight="1" spans="1:16">
      <c r="A125" s="101">
        <v>122</v>
      </c>
      <c r="B125" s="102" t="s">
        <v>310</v>
      </c>
      <c r="C125" s="103" t="s">
        <v>311</v>
      </c>
      <c r="D125" s="104" t="s">
        <v>19</v>
      </c>
      <c r="E125" s="104" t="s">
        <v>152</v>
      </c>
      <c r="F125" s="105" t="s">
        <v>213</v>
      </c>
      <c r="G125" s="106" t="s">
        <v>292</v>
      </c>
      <c r="H125" s="106" t="s">
        <v>312</v>
      </c>
      <c r="I125" s="106" t="s">
        <v>155</v>
      </c>
      <c r="J125" s="106" t="s">
        <v>156</v>
      </c>
      <c r="K125" s="106" t="s">
        <v>156</v>
      </c>
      <c r="L125" s="110">
        <v>338.44</v>
      </c>
      <c r="M125" s="108">
        <v>59</v>
      </c>
      <c r="N125" s="108">
        <v>67</v>
      </c>
      <c r="O125" s="109">
        <f t="shared" si="1"/>
        <v>0.880597014925373</v>
      </c>
      <c r="P125" s="104"/>
    </row>
    <row r="126" ht="20" customHeight="1" spans="1:16">
      <c r="A126" s="101">
        <v>123</v>
      </c>
      <c r="B126" s="102">
        <v>2021050445</v>
      </c>
      <c r="C126" s="103" t="s">
        <v>313</v>
      </c>
      <c r="D126" s="104" t="s">
        <v>19</v>
      </c>
      <c r="E126" s="104" t="s">
        <v>149</v>
      </c>
      <c r="F126" s="105" t="s">
        <v>80</v>
      </c>
      <c r="G126" s="106">
        <v>76.85</v>
      </c>
      <c r="H126" s="106">
        <v>31.25</v>
      </c>
      <c r="I126" s="106">
        <v>70</v>
      </c>
      <c r="J126" s="106">
        <v>80</v>
      </c>
      <c r="K126" s="106">
        <v>80.2</v>
      </c>
      <c r="L126" s="105">
        <v>338.3</v>
      </c>
      <c r="M126" s="108">
        <v>60</v>
      </c>
      <c r="N126" s="108">
        <v>67</v>
      </c>
      <c r="O126" s="109">
        <f t="shared" si="1"/>
        <v>0.895522388059702</v>
      </c>
      <c r="P126" s="104"/>
    </row>
    <row r="127" ht="20" customHeight="1" spans="1:16">
      <c r="A127" s="101">
        <v>124</v>
      </c>
      <c r="B127" s="102">
        <v>2021051692</v>
      </c>
      <c r="C127" s="103" t="s">
        <v>314</v>
      </c>
      <c r="D127" s="104" t="s">
        <v>19</v>
      </c>
      <c r="E127" s="104" t="s">
        <v>149</v>
      </c>
      <c r="F127" s="105" t="s">
        <v>25</v>
      </c>
      <c r="G127" s="106">
        <v>79.85</v>
      </c>
      <c r="H127" s="106">
        <v>28.4</v>
      </c>
      <c r="I127" s="106">
        <v>70</v>
      </c>
      <c r="J127" s="106">
        <v>80</v>
      </c>
      <c r="K127" s="106">
        <v>80</v>
      </c>
      <c r="L127" s="105">
        <v>338.25</v>
      </c>
      <c r="M127" s="108">
        <v>61</v>
      </c>
      <c r="N127" s="108">
        <v>67</v>
      </c>
      <c r="O127" s="109">
        <f t="shared" si="1"/>
        <v>0.91044776119403</v>
      </c>
      <c r="P127" s="104"/>
    </row>
    <row r="128" ht="20" customHeight="1" spans="1:16">
      <c r="A128" s="101">
        <v>125</v>
      </c>
      <c r="B128" s="102">
        <v>2021050447</v>
      </c>
      <c r="C128" s="103" t="s">
        <v>315</v>
      </c>
      <c r="D128" s="104" t="s">
        <v>19</v>
      </c>
      <c r="E128" s="104" t="s">
        <v>149</v>
      </c>
      <c r="F128" s="105" t="s">
        <v>25</v>
      </c>
      <c r="G128" s="106">
        <v>79.85</v>
      </c>
      <c r="H128" s="106">
        <v>27.93</v>
      </c>
      <c r="I128" s="106">
        <v>70</v>
      </c>
      <c r="J128" s="106">
        <v>80</v>
      </c>
      <c r="K128" s="106">
        <v>80</v>
      </c>
      <c r="L128" s="105">
        <v>337.78</v>
      </c>
      <c r="M128" s="108">
        <v>62</v>
      </c>
      <c r="N128" s="108">
        <v>67</v>
      </c>
      <c r="O128" s="109">
        <f t="shared" si="1"/>
        <v>0.925373134328358</v>
      </c>
      <c r="P128" s="104"/>
    </row>
    <row r="129" ht="20" customHeight="1" spans="1:16">
      <c r="A129" s="101">
        <v>126</v>
      </c>
      <c r="B129" s="102">
        <v>2021050444</v>
      </c>
      <c r="C129" s="103" t="s">
        <v>316</v>
      </c>
      <c r="D129" s="104" t="s">
        <v>19</v>
      </c>
      <c r="E129" s="104" t="s">
        <v>149</v>
      </c>
      <c r="F129" s="105" t="s">
        <v>31</v>
      </c>
      <c r="G129" s="106">
        <v>78.75</v>
      </c>
      <c r="H129" s="106">
        <v>28.17</v>
      </c>
      <c r="I129" s="106">
        <v>70</v>
      </c>
      <c r="J129" s="106">
        <v>80</v>
      </c>
      <c r="K129" s="106">
        <v>80</v>
      </c>
      <c r="L129" s="105">
        <v>336.92</v>
      </c>
      <c r="M129" s="108">
        <v>63</v>
      </c>
      <c r="N129" s="108">
        <v>67</v>
      </c>
      <c r="O129" s="109">
        <f t="shared" si="1"/>
        <v>0.940298507462687</v>
      </c>
      <c r="P129" s="104"/>
    </row>
    <row r="130" ht="20" customHeight="1" spans="1:16">
      <c r="A130" s="101">
        <v>127</v>
      </c>
      <c r="B130" s="102">
        <v>2021050465</v>
      </c>
      <c r="C130" s="103" t="s">
        <v>317</v>
      </c>
      <c r="D130" s="104" t="s">
        <v>19</v>
      </c>
      <c r="E130" s="104" t="s">
        <v>149</v>
      </c>
      <c r="F130" s="105" t="s">
        <v>318</v>
      </c>
      <c r="G130" s="106">
        <v>77.85</v>
      </c>
      <c r="H130" s="106">
        <v>27.79</v>
      </c>
      <c r="I130" s="106">
        <v>70</v>
      </c>
      <c r="J130" s="106">
        <v>80</v>
      </c>
      <c r="K130" s="106">
        <v>81</v>
      </c>
      <c r="L130" s="105">
        <v>336.63</v>
      </c>
      <c r="M130" s="108">
        <v>64</v>
      </c>
      <c r="N130" s="108">
        <v>67</v>
      </c>
      <c r="O130" s="109">
        <f t="shared" si="1"/>
        <v>0.955223880597015</v>
      </c>
      <c r="P130" s="104"/>
    </row>
    <row r="131" ht="20" customHeight="1" spans="1:16">
      <c r="A131" s="101">
        <v>128</v>
      </c>
      <c r="B131" s="102">
        <v>2021050448</v>
      </c>
      <c r="C131" s="103" t="s">
        <v>319</v>
      </c>
      <c r="D131" s="104" t="s">
        <v>19</v>
      </c>
      <c r="E131" s="104" t="s">
        <v>149</v>
      </c>
      <c r="F131" s="105" t="s">
        <v>23</v>
      </c>
      <c r="G131" s="106">
        <v>77.05</v>
      </c>
      <c r="H131" s="106">
        <v>28.74</v>
      </c>
      <c r="I131" s="106">
        <v>70</v>
      </c>
      <c r="J131" s="106">
        <v>80</v>
      </c>
      <c r="K131" s="106">
        <v>80</v>
      </c>
      <c r="L131" s="105">
        <v>335.79</v>
      </c>
      <c r="M131" s="108">
        <v>65</v>
      </c>
      <c r="N131" s="108">
        <v>67</v>
      </c>
      <c r="O131" s="109">
        <f t="shared" si="1"/>
        <v>0.970149253731343</v>
      </c>
      <c r="P131" s="104"/>
    </row>
    <row r="132" ht="20" customHeight="1" spans="1:16">
      <c r="A132" s="101">
        <v>129</v>
      </c>
      <c r="B132" s="102" t="s">
        <v>320</v>
      </c>
      <c r="C132" s="103" t="s">
        <v>321</v>
      </c>
      <c r="D132" s="104" t="s">
        <v>19</v>
      </c>
      <c r="E132" s="104" t="s">
        <v>152</v>
      </c>
      <c r="F132" s="105" t="s">
        <v>78</v>
      </c>
      <c r="G132" s="106" t="s">
        <v>322</v>
      </c>
      <c r="H132" s="106" t="s">
        <v>323</v>
      </c>
      <c r="I132" s="106" t="s">
        <v>155</v>
      </c>
      <c r="J132" s="106" t="s">
        <v>156</v>
      </c>
      <c r="K132" s="106" t="s">
        <v>156</v>
      </c>
      <c r="L132" s="110">
        <v>333.12</v>
      </c>
      <c r="M132" s="108">
        <v>66</v>
      </c>
      <c r="N132" s="108">
        <v>67</v>
      </c>
      <c r="O132" s="109">
        <f t="shared" ref="O132:O195" si="2">IFERROR(M132/N132,"")</f>
        <v>0.985074626865672</v>
      </c>
      <c r="P132" s="104"/>
    </row>
    <row r="133" ht="20" customHeight="1" spans="1:16">
      <c r="A133" s="101">
        <v>130</v>
      </c>
      <c r="B133" s="102">
        <v>2021050460</v>
      </c>
      <c r="C133" s="103" t="s">
        <v>324</v>
      </c>
      <c r="D133" s="104" t="s">
        <v>19</v>
      </c>
      <c r="E133" s="104" t="s">
        <v>149</v>
      </c>
      <c r="F133" s="105" t="s">
        <v>213</v>
      </c>
      <c r="G133" s="106">
        <v>78.85</v>
      </c>
      <c r="H133" s="106">
        <v>24.15</v>
      </c>
      <c r="I133" s="106">
        <v>70</v>
      </c>
      <c r="J133" s="106">
        <v>80</v>
      </c>
      <c r="K133" s="106">
        <v>80</v>
      </c>
      <c r="L133" s="105">
        <v>333</v>
      </c>
      <c r="M133" s="108">
        <v>67</v>
      </c>
      <c r="N133" s="108">
        <v>67</v>
      </c>
      <c r="O133" s="109">
        <f t="shared" si="2"/>
        <v>1</v>
      </c>
      <c r="P133" s="104"/>
    </row>
    <row r="134" ht="20" customHeight="1" spans="1:16">
      <c r="A134" s="101">
        <v>131</v>
      </c>
      <c r="B134" s="102">
        <v>2021050480</v>
      </c>
      <c r="C134" s="103" t="s">
        <v>325</v>
      </c>
      <c r="D134" s="104" t="s">
        <v>19</v>
      </c>
      <c r="E134" s="104" t="s">
        <v>326</v>
      </c>
      <c r="F134" s="105" t="s">
        <v>99</v>
      </c>
      <c r="G134" s="106">
        <v>84.7</v>
      </c>
      <c r="H134" s="106">
        <v>57.005</v>
      </c>
      <c r="I134" s="106">
        <v>70</v>
      </c>
      <c r="J134" s="106">
        <v>80</v>
      </c>
      <c r="K134" s="106">
        <v>82</v>
      </c>
      <c r="L134" s="106">
        <f t="shared" ref="L134:L168" si="3">SUM(G134:K134)</f>
        <v>373.705</v>
      </c>
      <c r="M134" s="108">
        <v>1</v>
      </c>
      <c r="N134" s="108">
        <v>29</v>
      </c>
      <c r="O134" s="109">
        <f t="shared" si="2"/>
        <v>0.0344827586206897</v>
      </c>
      <c r="P134" s="104"/>
    </row>
    <row r="135" ht="20" customHeight="1" spans="1:16">
      <c r="A135" s="101">
        <v>132</v>
      </c>
      <c r="B135" s="102">
        <v>2021050475</v>
      </c>
      <c r="C135" s="103" t="s">
        <v>327</v>
      </c>
      <c r="D135" s="104" t="s">
        <v>19</v>
      </c>
      <c r="E135" s="104" t="s">
        <v>326</v>
      </c>
      <c r="F135" s="105" t="s">
        <v>96</v>
      </c>
      <c r="G135" s="106">
        <v>91.85</v>
      </c>
      <c r="H135" s="106">
        <v>31.105</v>
      </c>
      <c r="I135" s="106">
        <v>74</v>
      </c>
      <c r="J135" s="106">
        <v>80</v>
      </c>
      <c r="K135" s="106">
        <v>96</v>
      </c>
      <c r="L135" s="106">
        <f t="shared" si="3"/>
        <v>372.955</v>
      </c>
      <c r="M135" s="108">
        <v>2</v>
      </c>
      <c r="N135" s="108">
        <v>29</v>
      </c>
      <c r="O135" s="109">
        <f t="shared" si="2"/>
        <v>0.0689655172413793</v>
      </c>
      <c r="P135" s="104"/>
    </row>
    <row r="136" ht="20" customHeight="1" spans="1:16">
      <c r="A136" s="101">
        <v>133</v>
      </c>
      <c r="B136" s="102">
        <v>2021050477</v>
      </c>
      <c r="C136" s="103" t="s">
        <v>328</v>
      </c>
      <c r="D136" s="104" t="s">
        <v>19</v>
      </c>
      <c r="E136" s="104" t="s">
        <v>326</v>
      </c>
      <c r="F136" s="105" t="s">
        <v>120</v>
      </c>
      <c r="G136" s="106">
        <v>79.85</v>
      </c>
      <c r="H136" s="106">
        <v>29.05</v>
      </c>
      <c r="I136" s="106">
        <v>95</v>
      </c>
      <c r="J136" s="106">
        <v>81</v>
      </c>
      <c r="K136" s="106">
        <v>83.4</v>
      </c>
      <c r="L136" s="106">
        <f t="shared" si="3"/>
        <v>368.3</v>
      </c>
      <c r="M136" s="108">
        <v>3</v>
      </c>
      <c r="N136" s="108">
        <v>29</v>
      </c>
      <c r="O136" s="109">
        <f t="shared" si="2"/>
        <v>0.103448275862069</v>
      </c>
      <c r="P136" s="104"/>
    </row>
    <row r="137" ht="20" customHeight="1" spans="1:16">
      <c r="A137" s="101">
        <v>134</v>
      </c>
      <c r="B137" s="102">
        <v>2021050488</v>
      </c>
      <c r="C137" s="103" t="s">
        <v>329</v>
      </c>
      <c r="D137" s="104" t="s">
        <v>19</v>
      </c>
      <c r="E137" s="104" t="s">
        <v>326</v>
      </c>
      <c r="F137" s="105" t="s">
        <v>104</v>
      </c>
      <c r="G137" s="106">
        <v>79.85</v>
      </c>
      <c r="H137" s="106">
        <v>53.4525</v>
      </c>
      <c r="I137" s="106">
        <v>70</v>
      </c>
      <c r="J137" s="106">
        <v>80</v>
      </c>
      <c r="K137" s="106">
        <v>81</v>
      </c>
      <c r="L137" s="106">
        <f t="shared" si="3"/>
        <v>364.3025</v>
      </c>
      <c r="M137" s="108">
        <v>4</v>
      </c>
      <c r="N137" s="108">
        <v>29</v>
      </c>
      <c r="O137" s="109">
        <f t="shared" si="2"/>
        <v>0.137931034482759</v>
      </c>
      <c r="P137" s="104"/>
    </row>
    <row r="138" ht="20" customHeight="1" spans="1:16">
      <c r="A138" s="101">
        <v>135</v>
      </c>
      <c r="B138" s="102">
        <v>2021050472</v>
      </c>
      <c r="C138" s="103" t="s">
        <v>330</v>
      </c>
      <c r="D138" s="104" t="s">
        <v>19</v>
      </c>
      <c r="E138" s="104" t="s">
        <v>326</v>
      </c>
      <c r="F138" s="105" t="s">
        <v>114</v>
      </c>
      <c r="G138" s="106">
        <v>91.85</v>
      </c>
      <c r="H138" s="106">
        <v>36.595</v>
      </c>
      <c r="I138" s="106">
        <v>70</v>
      </c>
      <c r="J138" s="106">
        <v>80.55</v>
      </c>
      <c r="K138" s="106">
        <v>84</v>
      </c>
      <c r="L138" s="106">
        <f t="shared" si="3"/>
        <v>362.995</v>
      </c>
      <c r="M138" s="108">
        <v>5</v>
      </c>
      <c r="N138" s="108">
        <v>29</v>
      </c>
      <c r="O138" s="109">
        <f t="shared" si="2"/>
        <v>0.172413793103448</v>
      </c>
      <c r="P138" s="104"/>
    </row>
    <row r="139" ht="20" customHeight="1" spans="1:16">
      <c r="A139" s="101">
        <v>136</v>
      </c>
      <c r="B139" s="102">
        <v>2021050476</v>
      </c>
      <c r="C139" s="103" t="s">
        <v>331</v>
      </c>
      <c r="D139" s="104" t="s">
        <v>19</v>
      </c>
      <c r="E139" s="104" t="s">
        <v>326</v>
      </c>
      <c r="F139" s="105" t="s">
        <v>53</v>
      </c>
      <c r="G139" s="106">
        <v>85</v>
      </c>
      <c r="H139" s="106">
        <v>42.5</v>
      </c>
      <c r="I139" s="106">
        <v>70</v>
      </c>
      <c r="J139" s="106">
        <v>80</v>
      </c>
      <c r="K139" s="106">
        <v>84.4</v>
      </c>
      <c r="L139" s="106">
        <f t="shared" si="3"/>
        <v>361.9</v>
      </c>
      <c r="M139" s="108">
        <v>6</v>
      </c>
      <c r="N139" s="108">
        <v>29</v>
      </c>
      <c r="O139" s="109">
        <f t="shared" si="2"/>
        <v>0.206896551724138</v>
      </c>
      <c r="P139" s="104"/>
    </row>
    <row r="140" ht="20" customHeight="1" spans="1:16">
      <c r="A140" s="101">
        <v>137</v>
      </c>
      <c r="B140" s="102">
        <v>2021050491</v>
      </c>
      <c r="C140" s="103" t="s">
        <v>332</v>
      </c>
      <c r="D140" s="104" t="s">
        <v>19</v>
      </c>
      <c r="E140" s="104" t="s">
        <v>326</v>
      </c>
      <c r="F140" s="105" t="s">
        <v>99</v>
      </c>
      <c r="G140" s="106">
        <v>89.85</v>
      </c>
      <c r="H140" s="106">
        <v>31.223</v>
      </c>
      <c r="I140" s="106">
        <v>70</v>
      </c>
      <c r="J140" s="106">
        <v>80</v>
      </c>
      <c r="K140" s="106">
        <v>86.2</v>
      </c>
      <c r="L140" s="106">
        <f t="shared" si="3"/>
        <v>357.273</v>
      </c>
      <c r="M140" s="108">
        <v>7</v>
      </c>
      <c r="N140" s="108">
        <v>29</v>
      </c>
      <c r="O140" s="109">
        <f t="shared" si="2"/>
        <v>0.241379310344828</v>
      </c>
      <c r="P140" s="104"/>
    </row>
    <row r="141" ht="20" customHeight="1" spans="1:16">
      <c r="A141" s="101">
        <v>138</v>
      </c>
      <c r="B141" s="102">
        <v>2021050470</v>
      </c>
      <c r="C141" s="103" t="s">
        <v>333</v>
      </c>
      <c r="D141" s="104" t="s">
        <v>19</v>
      </c>
      <c r="E141" s="104" t="s">
        <v>326</v>
      </c>
      <c r="F141" s="105" t="s">
        <v>93</v>
      </c>
      <c r="G141" s="106">
        <v>79.85</v>
      </c>
      <c r="H141" s="106">
        <v>45.82</v>
      </c>
      <c r="I141" s="106">
        <v>70</v>
      </c>
      <c r="J141" s="106">
        <v>80</v>
      </c>
      <c r="K141" s="106">
        <v>81.5</v>
      </c>
      <c r="L141" s="106">
        <f t="shared" si="3"/>
        <v>357.17</v>
      </c>
      <c r="M141" s="108">
        <v>8</v>
      </c>
      <c r="N141" s="108">
        <v>29</v>
      </c>
      <c r="O141" s="109">
        <f t="shared" si="2"/>
        <v>0.275862068965517</v>
      </c>
      <c r="P141" s="104"/>
    </row>
    <row r="142" ht="20" customHeight="1" spans="1:16">
      <c r="A142" s="101">
        <v>139</v>
      </c>
      <c r="B142" s="102">
        <v>2021050469</v>
      </c>
      <c r="C142" s="103" t="s">
        <v>334</v>
      </c>
      <c r="D142" s="104" t="s">
        <v>19</v>
      </c>
      <c r="E142" s="104" t="s">
        <v>326</v>
      </c>
      <c r="F142" s="105" t="s">
        <v>335</v>
      </c>
      <c r="G142" s="106">
        <v>79.85</v>
      </c>
      <c r="H142" s="106">
        <v>46.785</v>
      </c>
      <c r="I142" s="106">
        <v>70</v>
      </c>
      <c r="J142" s="106">
        <v>80</v>
      </c>
      <c r="K142" s="106">
        <v>80</v>
      </c>
      <c r="L142" s="106">
        <f t="shared" si="3"/>
        <v>356.635</v>
      </c>
      <c r="M142" s="108">
        <v>9</v>
      </c>
      <c r="N142" s="108">
        <v>29</v>
      </c>
      <c r="O142" s="109">
        <f t="shared" si="2"/>
        <v>0.310344827586207</v>
      </c>
      <c r="P142" s="104"/>
    </row>
    <row r="143" ht="20" customHeight="1" spans="1:16">
      <c r="A143" s="101">
        <v>140</v>
      </c>
      <c r="B143" s="102">
        <v>2021050490</v>
      </c>
      <c r="C143" s="103" t="s">
        <v>336</v>
      </c>
      <c r="D143" s="104" t="s">
        <v>19</v>
      </c>
      <c r="E143" s="104" t="s">
        <v>326</v>
      </c>
      <c r="F143" s="105" t="s">
        <v>337</v>
      </c>
      <c r="G143" s="106">
        <v>79.25</v>
      </c>
      <c r="H143" s="106">
        <v>46.88</v>
      </c>
      <c r="I143" s="106">
        <v>70</v>
      </c>
      <c r="J143" s="106">
        <v>80</v>
      </c>
      <c r="K143" s="106">
        <v>80.2</v>
      </c>
      <c r="L143" s="106">
        <f t="shared" si="3"/>
        <v>356.33</v>
      </c>
      <c r="M143" s="108">
        <v>10</v>
      </c>
      <c r="N143" s="108">
        <v>29</v>
      </c>
      <c r="O143" s="109">
        <f t="shared" si="2"/>
        <v>0.344827586206897</v>
      </c>
      <c r="P143" s="104"/>
    </row>
    <row r="144" ht="20" customHeight="1" spans="1:16">
      <c r="A144" s="101">
        <v>141</v>
      </c>
      <c r="B144" s="102">
        <v>2021050485</v>
      </c>
      <c r="C144" s="103" t="s">
        <v>338</v>
      </c>
      <c r="D144" s="104" t="s">
        <v>19</v>
      </c>
      <c r="E144" s="104" t="s">
        <v>326</v>
      </c>
      <c r="F144" s="105" t="s">
        <v>99</v>
      </c>
      <c r="G144" s="106">
        <v>78.7</v>
      </c>
      <c r="H144" s="106">
        <v>28</v>
      </c>
      <c r="I144" s="106">
        <v>84</v>
      </c>
      <c r="J144" s="106">
        <v>80</v>
      </c>
      <c r="K144" s="106">
        <v>80</v>
      </c>
      <c r="L144" s="106">
        <f t="shared" si="3"/>
        <v>350.7</v>
      </c>
      <c r="M144" s="108">
        <v>11</v>
      </c>
      <c r="N144" s="108">
        <v>29</v>
      </c>
      <c r="O144" s="109">
        <f t="shared" si="2"/>
        <v>0.379310344827586</v>
      </c>
      <c r="P144" s="104"/>
    </row>
    <row r="145" ht="20" customHeight="1" spans="1:16">
      <c r="A145" s="101">
        <v>142</v>
      </c>
      <c r="B145" s="102">
        <v>2021050483</v>
      </c>
      <c r="C145" s="103" t="s">
        <v>339</v>
      </c>
      <c r="D145" s="104" t="s">
        <v>19</v>
      </c>
      <c r="E145" s="104" t="s">
        <v>326</v>
      </c>
      <c r="F145" s="105" t="s">
        <v>53</v>
      </c>
      <c r="G145" s="106">
        <v>79.65</v>
      </c>
      <c r="H145" s="106">
        <v>40.88</v>
      </c>
      <c r="I145" s="106">
        <v>70</v>
      </c>
      <c r="J145" s="106">
        <v>80</v>
      </c>
      <c r="K145" s="106">
        <v>80</v>
      </c>
      <c r="L145" s="106">
        <f t="shared" si="3"/>
        <v>350.53</v>
      </c>
      <c r="M145" s="108">
        <v>12</v>
      </c>
      <c r="N145" s="108">
        <v>29</v>
      </c>
      <c r="O145" s="109">
        <f t="shared" si="2"/>
        <v>0.413793103448276</v>
      </c>
      <c r="P145" s="104"/>
    </row>
    <row r="146" ht="20" customHeight="1" spans="1:16">
      <c r="A146" s="101">
        <v>143</v>
      </c>
      <c r="B146" s="102">
        <v>2021050481</v>
      </c>
      <c r="C146" s="103" t="s">
        <v>340</v>
      </c>
      <c r="D146" s="104" t="s">
        <v>19</v>
      </c>
      <c r="E146" s="104" t="s">
        <v>326</v>
      </c>
      <c r="F146" s="105" t="s">
        <v>93</v>
      </c>
      <c r="G146" s="106">
        <v>78.6</v>
      </c>
      <c r="H146" s="106">
        <v>40.36</v>
      </c>
      <c r="I146" s="106">
        <v>70</v>
      </c>
      <c r="J146" s="106">
        <v>80</v>
      </c>
      <c r="K146" s="106">
        <v>80</v>
      </c>
      <c r="L146" s="106">
        <f t="shared" si="3"/>
        <v>348.96</v>
      </c>
      <c r="M146" s="108">
        <v>13</v>
      </c>
      <c r="N146" s="108">
        <v>29</v>
      </c>
      <c r="O146" s="109">
        <f t="shared" si="2"/>
        <v>0.448275862068966</v>
      </c>
      <c r="P146" s="104"/>
    </row>
    <row r="147" ht="20" customHeight="1" spans="1:16">
      <c r="A147" s="101">
        <v>144</v>
      </c>
      <c r="B147" s="102">
        <v>2021050479</v>
      </c>
      <c r="C147" s="103" t="s">
        <v>341</v>
      </c>
      <c r="D147" s="104" t="s">
        <v>19</v>
      </c>
      <c r="E147" s="104" t="s">
        <v>326</v>
      </c>
      <c r="F147" s="105" t="s">
        <v>96</v>
      </c>
      <c r="G147" s="106">
        <v>78.85</v>
      </c>
      <c r="H147" s="106">
        <v>31.135</v>
      </c>
      <c r="I147" s="106">
        <v>72</v>
      </c>
      <c r="J147" s="106">
        <v>80.5</v>
      </c>
      <c r="K147" s="106">
        <v>84.6</v>
      </c>
      <c r="L147" s="106">
        <f t="shared" si="3"/>
        <v>347.085</v>
      </c>
      <c r="M147" s="108">
        <v>14</v>
      </c>
      <c r="N147" s="108">
        <v>29</v>
      </c>
      <c r="O147" s="109">
        <f t="shared" si="2"/>
        <v>0.482758620689655</v>
      </c>
      <c r="P147" s="104"/>
    </row>
    <row r="148" ht="20" customHeight="1" spans="1:16">
      <c r="A148" s="101">
        <v>145</v>
      </c>
      <c r="B148" s="102">
        <v>2021050489</v>
      </c>
      <c r="C148" s="103" t="s">
        <v>342</v>
      </c>
      <c r="D148" s="104" t="s">
        <v>19</v>
      </c>
      <c r="E148" s="104" t="s">
        <v>326</v>
      </c>
      <c r="F148" s="105" t="s">
        <v>120</v>
      </c>
      <c r="G148" s="106">
        <v>79.85</v>
      </c>
      <c r="H148" s="106">
        <v>35.92</v>
      </c>
      <c r="I148" s="106">
        <v>70</v>
      </c>
      <c r="J148" s="106">
        <v>80</v>
      </c>
      <c r="K148" s="106">
        <v>81.2</v>
      </c>
      <c r="L148" s="106">
        <f t="shared" si="3"/>
        <v>346.97</v>
      </c>
      <c r="M148" s="108">
        <v>15</v>
      </c>
      <c r="N148" s="108">
        <v>29</v>
      </c>
      <c r="O148" s="109">
        <f t="shared" si="2"/>
        <v>0.517241379310345</v>
      </c>
      <c r="P148" s="104"/>
    </row>
    <row r="149" ht="20" customHeight="1" spans="1:16">
      <c r="A149" s="101">
        <v>146</v>
      </c>
      <c r="B149" s="102">
        <v>2021050486</v>
      </c>
      <c r="C149" s="103" t="s">
        <v>343</v>
      </c>
      <c r="D149" s="104" t="s">
        <v>19</v>
      </c>
      <c r="E149" s="104" t="s">
        <v>326</v>
      </c>
      <c r="F149" s="105" t="s">
        <v>344</v>
      </c>
      <c r="G149" s="106">
        <v>78.85</v>
      </c>
      <c r="H149" s="106">
        <v>34.92</v>
      </c>
      <c r="I149" s="106">
        <v>70</v>
      </c>
      <c r="J149" s="106">
        <v>80</v>
      </c>
      <c r="K149" s="106">
        <v>82</v>
      </c>
      <c r="L149" s="106">
        <f t="shared" si="3"/>
        <v>345.77</v>
      </c>
      <c r="M149" s="108">
        <v>16</v>
      </c>
      <c r="N149" s="108">
        <v>29</v>
      </c>
      <c r="O149" s="109">
        <f t="shared" si="2"/>
        <v>0.551724137931034</v>
      </c>
      <c r="P149" s="104"/>
    </row>
    <row r="150" ht="20" customHeight="1" spans="1:16">
      <c r="A150" s="101">
        <v>147</v>
      </c>
      <c r="B150" s="102">
        <v>2021050478</v>
      </c>
      <c r="C150" s="103" t="s">
        <v>345</v>
      </c>
      <c r="D150" s="104" t="s">
        <v>19</v>
      </c>
      <c r="E150" s="104" t="s">
        <v>326</v>
      </c>
      <c r="F150" s="105" t="s">
        <v>346</v>
      </c>
      <c r="G150" s="106">
        <v>79.85</v>
      </c>
      <c r="H150" s="106">
        <v>29.645</v>
      </c>
      <c r="I150" s="106">
        <v>70</v>
      </c>
      <c r="J150" s="106">
        <v>80</v>
      </c>
      <c r="K150" s="106">
        <v>84</v>
      </c>
      <c r="L150" s="106">
        <f t="shared" si="3"/>
        <v>343.495</v>
      </c>
      <c r="M150" s="108">
        <v>17</v>
      </c>
      <c r="N150" s="108">
        <v>29</v>
      </c>
      <c r="O150" s="109">
        <f t="shared" si="2"/>
        <v>0.586206896551724</v>
      </c>
      <c r="P150" s="104"/>
    </row>
    <row r="151" ht="20" customHeight="1" spans="1:16">
      <c r="A151" s="101">
        <v>148</v>
      </c>
      <c r="B151" s="102">
        <v>2021050474</v>
      </c>
      <c r="C151" s="103" t="s">
        <v>347</v>
      </c>
      <c r="D151" s="104" t="s">
        <v>19</v>
      </c>
      <c r="E151" s="104" t="s">
        <v>326</v>
      </c>
      <c r="F151" s="105" t="s">
        <v>112</v>
      </c>
      <c r="G151" s="106">
        <v>78.5</v>
      </c>
      <c r="H151" s="106">
        <v>28.765</v>
      </c>
      <c r="I151" s="106">
        <v>74</v>
      </c>
      <c r="J151" s="106">
        <v>80</v>
      </c>
      <c r="K151" s="106">
        <v>82</v>
      </c>
      <c r="L151" s="106">
        <f t="shared" si="3"/>
        <v>343.265</v>
      </c>
      <c r="M151" s="108">
        <v>18</v>
      </c>
      <c r="N151" s="108">
        <v>29</v>
      </c>
      <c r="O151" s="109">
        <f t="shared" si="2"/>
        <v>0.620689655172414</v>
      </c>
      <c r="P151" s="104"/>
    </row>
    <row r="152" ht="20" customHeight="1" spans="1:16">
      <c r="A152" s="101">
        <v>149</v>
      </c>
      <c r="B152" s="102">
        <v>2021050471</v>
      </c>
      <c r="C152" s="103" t="s">
        <v>348</v>
      </c>
      <c r="D152" s="104" t="s">
        <v>19</v>
      </c>
      <c r="E152" s="104" t="s">
        <v>326</v>
      </c>
      <c r="F152" s="105" t="s">
        <v>96</v>
      </c>
      <c r="G152" s="106">
        <v>78.85</v>
      </c>
      <c r="H152" s="106">
        <v>33.02</v>
      </c>
      <c r="I152" s="106">
        <v>70</v>
      </c>
      <c r="J152" s="106">
        <v>80</v>
      </c>
      <c r="K152" s="106">
        <v>80.2</v>
      </c>
      <c r="L152" s="106">
        <f t="shared" si="3"/>
        <v>342.07</v>
      </c>
      <c r="M152" s="108">
        <v>19</v>
      </c>
      <c r="N152" s="108">
        <v>29</v>
      </c>
      <c r="O152" s="109">
        <f t="shared" si="2"/>
        <v>0.655172413793103</v>
      </c>
      <c r="P152" s="104"/>
    </row>
    <row r="153" ht="20" customHeight="1" spans="1:16">
      <c r="A153" s="101">
        <v>150</v>
      </c>
      <c r="B153" s="102">
        <v>2021050468</v>
      </c>
      <c r="C153" s="103" t="s">
        <v>349</v>
      </c>
      <c r="D153" s="104" t="s">
        <v>19</v>
      </c>
      <c r="E153" s="104" t="s">
        <v>326</v>
      </c>
      <c r="F153" s="105" t="s">
        <v>90</v>
      </c>
      <c r="G153" s="106">
        <v>79.85</v>
      </c>
      <c r="H153" s="106">
        <v>29.8</v>
      </c>
      <c r="I153" s="106">
        <v>70</v>
      </c>
      <c r="J153" s="106">
        <v>80</v>
      </c>
      <c r="K153" s="106">
        <v>82</v>
      </c>
      <c r="L153" s="106">
        <f t="shared" si="3"/>
        <v>341.65</v>
      </c>
      <c r="M153" s="108">
        <v>20</v>
      </c>
      <c r="N153" s="108">
        <v>29</v>
      </c>
      <c r="O153" s="109">
        <f t="shared" si="2"/>
        <v>0.689655172413793</v>
      </c>
      <c r="P153" s="104"/>
    </row>
    <row r="154" ht="20" customHeight="1" spans="1:16">
      <c r="A154" s="101">
        <v>151</v>
      </c>
      <c r="B154" s="102">
        <v>2021050496</v>
      </c>
      <c r="C154" s="103" t="s">
        <v>350</v>
      </c>
      <c r="D154" s="104" t="s">
        <v>19</v>
      </c>
      <c r="E154" s="104" t="s">
        <v>326</v>
      </c>
      <c r="F154" s="105" t="s">
        <v>351</v>
      </c>
      <c r="G154" s="106">
        <v>82.85</v>
      </c>
      <c r="H154" s="106">
        <v>27.26</v>
      </c>
      <c r="I154" s="106">
        <v>70</v>
      </c>
      <c r="J154" s="106">
        <v>80</v>
      </c>
      <c r="K154" s="106">
        <v>80</v>
      </c>
      <c r="L154" s="106">
        <f t="shared" si="3"/>
        <v>340.11</v>
      </c>
      <c r="M154" s="108">
        <v>21</v>
      </c>
      <c r="N154" s="108">
        <v>29</v>
      </c>
      <c r="O154" s="109">
        <f t="shared" si="2"/>
        <v>0.724137931034483</v>
      </c>
      <c r="P154" s="104"/>
    </row>
    <row r="155" ht="20" customHeight="1" spans="1:16">
      <c r="A155" s="101">
        <v>152</v>
      </c>
      <c r="B155" s="102">
        <v>2021050482</v>
      </c>
      <c r="C155" s="103" t="s">
        <v>352</v>
      </c>
      <c r="D155" s="104" t="s">
        <v>19</v>
      </c>
      <c r="E155" s="104" t="s">
        <v>326</v>
      </c>
      <c r="F155" s="105" t="s">
        <v>353</v>
      </c>
      <c r="G155" s="106">
        <v>79.85</v>
      </c>
      <c r="H155" s="106">
        <v>29.14</v>
      </c>
      <c r="I155" s="106">
        <v>70</v>
      </c>
      <c r="J155" s="106">
        <v>80</v>
      </c>
      <c r="K155" s="106">
        <v>80</v>
      </c>
      <c r="L155" s="106">
        <f t="shared" si="3"/>
        <v>338.99</v>
      </c>
      <c r="M155" s="108">
        <v>22</v>
      </c>
      <c r="N155" s="108">
        <v>29</v>
      </c>
      <c r="O155" s="109">
        <f t="shared" si="2"/>
        <v>0.758620689655172</v>
      </c>
      <c r="P155" s="104"/>
    </row>
    <row r="156" ht="20" customHeight="1" spans="1:16">
      <c r="A156" s="101">
        <v>153</v>
      </c>
      <c r="B156" s="102">
        <v>2021050484</v>
      </c>
      <c r="C156" s="103" t="s">
        <v>354</v>
      </c>
      <c r="D156" s="104" t="s">
        <v>19</v>
      </c>
      <c r="E156" s="104" t="s">
        <v>326</v>
      </c>
      <c r="F156" s="105" t="s">
        <v>355</v>
      </c>
      <c r="G156" s="106">
        <v>79.85</v>
      </c>
      <c r="H156" s="106">
        <v>28.9275</v>
      </c>
      <c r="I156" s="106">
        <v>70</v>
      </c>
      <c r="J156" s="106">
        <v>80</v>
      </c>
      <c r="K156" s="106">
        <v>80</v>
      </c>
      <c r="L156" s="106">
        <f t="shared" si="3"/>
        <v>338.7775</v>
      </c>
      <c r="M156" s="108">
        <v>23</v>
      </c>
      <c r="N156" s="108">
        <v>29</v>
      </c>
      <c r="O156" s="109">
        <f t="shared" si="2"/>
        <v>0.793103448275862</v>
      </c>
      <c r="P156" s="104"/>
    </row>
    <row r="157" ht="20" customHeight="1" spans="1:16">
      <c r="A157" s="101">
        <v>154</v>
      </c>
      <c r="B157" s="102">
        <v>2021050492</v>
      </c>
      <c r="C157" s="103" t="s">
        <v>356</v>
      </c>
      <c r="D157" s="104" t="s">
        <v>19</v>
      </c>
      <c r="E157" s="104" t="s">
        <v>326</v>
      </c>
      <c r="F157" s="105" t="s">
        <v>55</v>
      </c>
      <c r="G157" s="106">
        <v>78.85</v>
      </c>
      <c r="H157" s="106">
        <v>28.613</v>
      </c>
      <c r="I157" s="106">
        <v>70</v>
      </c>
      <c r="J157" s="106">
        <v>80</v>
      </c>
      <c r="K157" s="106">
        <v>80.75</v>
      </c>
      <c r="L157" s="106">
        <f t="shared" si="3"/>
        <v>338.213</v>
      </c>
      <c r="M157" s="108">
        <v>24</v>
      </c>
      <c r="N157" s="108">
        <v>29</v>
      </c>
      <c r="O157" s="109">
        <f t="shared" si="2"/>
        <v>0.827586206896552</v>
      </c>
      <c r="P157" s="104"/>
    </row>
    <row r="158" ht="20" customHeight="1" spans="1:16">
      <c r="A158" s="101">
        <v>155</v>
      </c>
      <c r="B158" s="102">
        <v>2021050487</v>
      </c>
      <c r="C158" s="103" t="s">
        <v>357</v>
      </c>
      <c r="D158" s="104" t="s">
        <v>19</v>
      </c>
      <c r="E158" s="104" t="s">
        <v>326</v>
      </c>
      <c r="F158" s="105" t="s">
        <v>85</v>
      </c>
      <c r="G158" s="106">
        <v>77.85</v>
      </c>
      <c r="H158" s="106">
        <v>28.1325</v>
      </c>
      <c r="I158" s="106">
        <v>70</v>
      </c>
      <c r="J158" s="106">
        <v>80</v>
      </c>
      <c r="K158" s="106">
        <v>80</v>
      </c>
      <c r="L158" s="106">
        <f t="shared" si="3"/>
        <v>335.9825</v>
      </c>
      <c r="M158" s="108">
        <v>25</v>
      </c>
      <c r="N158" s="108">
        <v>29</v>
      </c>
      <c r="O158" s="109">
        <f t="shared" si="2"/>
        <v>0.862068965517241</v>
      </c>
      <c r="P158" s="104"/>
    </row>
    <row r="159" ht="20" customHeight="1" spans="1:16">
      <c r="A159" s="101">
        <v>156</v>
      </c>
      <c r="B159" s="102">
        <v>2021050493</v>
      </c>
      <c r="C159" s="103" t="s">
        <v>358</v>
      </c>
      <c r="D159" s="104" t="s">
        <v>19</v>
      </c>
      <c r="E159" s="104" t="s">
        <v>326</v>
      </c>
      <c r="F159" s="105" t="s">
        <v>102</v>
      </c>
      <c r="G159" s="106">
        <v>79.85</v>
      </c>
      <c r="H159" s="106">
        <v>25.4175</v>
      </c>
      <c r="I159" s="106">
        <v>70</v>
      </c>
      <c r="J159" s="106">
        <v>80</v>
      </c>
      <c r="K159" s="106">
        <v>80</v>
      </c>
      <c r="L159" s="106">
        <f t="shared" si="3"/>
        <v>335.2675</v>
      </c>
      <c r="M159" s="108">
        <v>26</v>
      </c>
      <c r="N159" s="108">
        <v>29</v>
      </c>
      <c r="O159" s="109">
        <f t="shared" si="2"/>
        <v>0.896551724137931</v>
      </c>
      <c r="P159" s="104"/>
    </row>
    <row r="160" ht="20" customHeight="1" spans="1:16">
      <c r="A160" s="101">
        <v>157</v>
      </c>
      <c r="B160" s="102">
        <v>2021050495</v>
      </c>
      <c r="C160" s="103" t="s">
        <v>359</v>
      </c>
      <c r="D160" s="104" t="s">
        <v>19</v>
      </c>
      <c r="E160" s="104" t="s">
        <v>326</v>
      </c>
      <c r="F160" s="105" t="s">
        <v>85</v>
      </c>
      <c r="G160" s="106">
        <v>79.85</v>
      </c>
      <c r="H160" s="106">
        <v>21.55</v>
      </c>
      <c r="I160" s="106">
        <v>70</v>
      </c>
      <c r="J160" s="106">
        <v>80</v>
      </c>
      <c r="K160" s="106">
        <v>80</v>
      </c>
      <c r="L160" s="106">
        <f t="shared" si="3"/>
        <v>331.4</v>
      </c>
      <c r="M160" s="108">
        <v>27</v>
      </c>
      <c r="N160" s="108">
        <v>29</v>
      </c>
      <c r="O160" s="109">
        <f t="shared" si="2"/>
        <v>0.931034482758621</v>
      </c>
      <c r="P160" s="104"/>
    </row>
    <row r="161" ht="20" customHeight="1" spans="1:16">
      <c r="A161" s="101">
        <v>158</v>
      </c>
      <c r="B161" s="102">
        <v>2021050494</v>
      </c>
      <c r="C161" s="103" t="s">
        <v>360</v>
      </c>
      <c r="D161" s="104" t="s">
        <v>19</v>
      </c>
      <c r="E161" s="104" t="s">
        <v>326</v>
      </c>
      <c r="F161" s="105" t="s">
        <v>104</v>
      </c>
      <c r="G161" s="106">
        <v>78.8</v>
      </c>
      <c r="H161" s="106">
        <v>22.27</v>
      </c>
      <c r="I161" s="106">
        <v>70</v>
      </c>
      <c r="J161" s="106">
        <v>80</v>
      </c>
      <c r="K161" s="106">
        <v>80</v>
      </c>
      <c r="L161" s="106">
        <f t="shared" si="3"/>
        <v>331.07</v>
      </c>
      <c r="M161" s="108">
        <v>28</v>
      </c>
      <c r="N161" s="108">
        <v>29</v>
      </c>
      <c r="O161" s="109">
        <f t="shared" si="2"/>
        <v>0.96551724137931</v>
      </c>
      <c r="P161" s="104"/>
    </row>
    <row r="162" ht="20" customHeight="1" spans="1:16">
      <c r="A162" s="101">
        <v>159</v>
      </c>
      <c r="B162" s="102">
        <v>2021050473</v>
      </c>
      <c r="C162" s="103" t="s">
        <v>361</v>
      </c>
      <c r="D162" s="104" t="s">
        <v>19</v>
      </c>
      <c r="E162" s="104" t="s">
        <v>326</v>
      </c>
      <c r="F162" s="105" t="s">
        <v>90</v>
      </c>
      <c r="G162" s="106">
        <v>76.85</v>
      </c>
      <c r="H162" s="106">
        <v>19.07</v>
      </c>
      <c r="I162" s="106">
        <v>70</v>
      </c>
      <c r="J162" s="106">
        <v>80</v>
      </c>
      <c r="K162" s="106">
        <v>80</v>
      </c>
      <c r="L162" s="106">
        <f t="shared" si="3"/>
        <v>325.92</v>
      </c>
      <c r="M162" s="108">
        <v>29</v>
      </c>
      <c r="N162" s="108">
        <v>29</v>
      </c>
      <c r="O162" s="109">
        <f t="shared" si="2"/>
        <v>1</v>
      </c>
      <c r="P162" s="104"/>
    </row>
    <row r="163" s="89" customFormat="1" ht="20" customHeight="1" spans="1:16">
      <c r="A163" s="101">
        <v>160</v>
      </c>
      <c r="B163" s="102">
        <v>2021050498</v>
      </c>
      <c r="C163" s="103" t="s">
        <v>362</v>
      </c>
      <c r="D163" s="104" t="s">
        <v>19</v>
      </c>
      <c r="E163" s="104" t="s">
        <v>326</v>
      </c>
      <c r="F163" s="105" t="s">
        <v>363</v>
      </c>
      <c r="G163" s="106">
        <v>79.8</v>
      </c>
      <c r="H163" s="106">
        <v>53.35</v>
      </c>
      <c r="I163" s="106">
        <v>78</v>
      </c>
      <c r="J163" s="106">
        <v>80</v>
      </c>
      <c r="K163" s="106">
        <v>81.9</v>
      </c>
      <c r="L163" s="106">
        <f t="shared" si="3"/>
        <v>373.05</v>
      </c>
      <c r="M163" s="108">
        <v>1</v>
      </c>
      <c r="N163" s="108">
        <v>3</v>
      </c>
      <c r="O163" s="109">
        <f t="shared" si="2"/>
        <v>0.333333333333333</v>
      </c>
      <c r="P163" s="104"/>
    </row>
    <row r="164" s="89" customFormat="1" ht="20" customHeight="1" spans="1:16">
      <c r="A164" s="101">
        <v>161</v>
      </c>
      <c r="B164" s="102">
        <v>2021050497</v>
      </c>
      <c r="C164" s="103" t="s">
        <v>364</v>
      </c>
      <c r="D164" s="104" t="s">
        <v>19</v>
      </c>
      <c r="E164" s="104" t="s">
        <v>326</v>
      </c>
      <c r="F164" s="105" t="s">
        <v>144</v>
      </c>
      <c r="G164" s="106">
        <v>78.78</v>
      </c>
      <c r="H164" s="106">
        <v>28.58</v>
      </c>
      <c r="I164" s="106">
        <v>78</v>
      </c>
      <c r="J164" s="106">
        <v>81</v>
      </c>
      <c r="K164" s="106">
        <v>80.6</v>
      </c>
      <c r="L164" s="106">
        <f t="shared" si="3"/>
        <v>346.96</v>
      </c>
      <c r="M164" s="108">
        <v>2</v>
      </c>
      <c r="N164" s="108">
        <v>3</v>
      </c>
      <c r="O164" s="109">
        <f t="shared" si="2"/>
        <v>0.666666666666667</v>
      </c>
      <c r="P164" s="104"/>
    </row>
    <row r="165" s="89" customFormat="1" ht="20" customHeight="1" spans="1:16">
      <c r="A165" s="101">
        <v>162</v>
      </c>
      <c r="B165" s="102">
        <v>2021050499</v>
      </c>
      <c r="C165" s="103" t="s">
        <v>365</v>
      </c>
      <c r="D165" s="104" t="s">
        <v>19</v>
      </c>
      <c r="E165" s="104" t="s">
        <v>326</v>
      </c>
      <c r="F165" s="105" t="s">
        <v>27</v>
      </c>
      <c r="G165" s="106">
        <v>75.6</v>
      </c>
      <c r="H165" s="106">
        <v>23.69</v>
      </c>
      <c r="I165" s="106">
        <v>70</v>
      </c>
      <c r="J165" s="106">
        <v>80</v>
      </c>
      <c r="K165" s="106">
        <v>80</v>
      </c>
      <c r="L165" s="106">
        <f t="shared" si="3"/>
        <v>329.29</v>
      </c>
      <c r="M165" s="108">
        <v>3</v>
      </c>
      <c r="N165" s="108">
        <v>3</v>
      </c>
      <c r="O165" s="109">
        <f t="shared" si="2"/>
        <v>1</v>
      </c>
      <c r="P165" s="104"/>
    </row>
    <row r="166" ht="20" customHeight="1" spans="1:16">
      <c r="A166" s="101">
        <v>163</v>
      </c>
      <c r="B166" s="102" t="s">
        <v>366</v>
      </c>
      <c r="C166" s="103" t="s">
        <v>367</v>
      </c>
      <c r="D166" s="104" t="s">
        <v>19</v>
      </c>
      <c r="E166" s="104" t="s">
        <v>368</v>
      </c>
      <c r="F166" s="105" t="s">
        <v>29</v>
      </c>
      <c r="G166" s="106">
        <v>83.9</v>
      </c>
      <c r="H166" s="106">
        <v>60.21</v>
      </c>
      <c r="I166" s="106">
        <v>85</v>
      </c>
      <c r="J166" s="106">
        <v>80</v>
      </c>
      <c r="K166" s="106">
        <v>80</v>
      </c>
      <c r="L166" s="106">
        <f t="shared" si="3"/>
        <v>389.11</v>
      </c>
      <c r="M166" s="108">
        <v>1</v>
      </c>
      <c r="N166" s="108">
        <v>102</v>
      </c>
      <c r="O166" s="109">
        <f t="shared" si="2"/>
        <v>0.00980392156862745</v>
      </c>
      <c r="P166" s="104"/>
    </row>
    <row r="167" ht="20" customHeight="1" spans="1:16">
      <c r="A167" s="101">
        <v>164</v>
      </c>
      <c r="B167" s="102" t="s">
        <v>369</v>
      </c>
      <c r="C167" s="103" t="s">
        <v>370</v>
      </c>
      <c r="D167" s="104" t="s">
        <v>19</v>
      </c>
      <c r="E167" s="104" t="s">
        <v>371</v>
      </c>
      <c r="F167" s="105" t="s">
        <v>171</v>
      </c>
      <c r="G167" s="106">
        <v>94.8</v>
      </c>
      <c r="H167" s="106">
        <v>28.7</v>
      </c>
      <c r="I167" s="106">
        <v>80</v>
      </c>
      <c r="J167" s="106">
        <v>87</v>
      </c>
      <c r="K167" s="106">
        <v>96</v>
      </c>
      <c r="L167" s="106">
        <f t="shared" si="3"/>
        <v>386.5</v>
      </c>
      <c r="M167" s="108">
        <v>2</v>
      </c>
      <c r="N167" s="108">
        <v>102</v>
      </c>
      <c r="O167" s="109">
        <f t="shared" si="2"/>
        <v>0.0196078431372549</v>
      </c>
      <c r="P167" s="104"/>
    </row>
    <row r="168" ht="20" customHeight="1" spans="1:16">
      <c r="A168" s="101">
        <v>165</v>
      </c>
      <c r="B168" s="102" t="s">
        <v>372</v>
      </c>
      <c r="C168" s="103" t="s">
        <v>373</v>
      </c>
      <c r="D168" s="104" t="s">
        <v>19</v>
      </c>
      <c r="E168" s="104" t="s">
        <v>371</v>
      </c>
      <c r="F168" s="105" t="s">
        <v>213</v>
      </c>
      <c r="G168" s="106">
        <v>95.85</v>
      </c>
      <c r="H168" s="106">
        <v>36.86</v>
      </c>
      <c r="I168" s="106">
        <v>74</v>
      </c>
      <c r="J168" s="106">
        <v>84.5</v>
      </c>
      <c r="K168" s="106">
        <v>92.25</v>
      </c>
      <c r="L168" s="106">
        <f t="shared" si="3"/>
        <v>383.46</v>
      </c>
      <c r="M168" s="108">
        <v>3</v>
      </c>
      <c r="N168" s="108">
        <v>102</v>
      </c>
      <c r="O168" s="109">
        <f t="shared" si="2"/>
        <v>0.0294117647058824</v>
      </c>
      <c r="P168" s="104"/>
    </row>
    <row r="169" ht="20" customHeight="1" spans="1:16">
      <c r="A169" s="101">
        <v>166</v>
      </c>
      <c r="B169" s="102" t="s">
        <v>374</v>
      </c>
      <c r="C169" s="103" t="s">
        <v>375</v>
      </c>
      <c r="D169" s="104" t="s">
        <v>19</v>
      </c>
      <c r="E169" s="104" t="s">
        <v>368</v>
      </c>
      <c r="F169" s="105" t="s">
        <v>376</v>
      </c>
      <c r="G169" s="106">
        <v>81.6</v>
      </c>
      <c r="H169" s="106">
        <v>60.815</v>
      </c>
      <c r="I169" s="106">
        <v>70</v>
      </c>
      <c r="J169" s="106">
        <v>80</v>
      </c>
      <c r="K169" s="106">
        <v>85.8</v>
      </c>
      <c r="L169" s="106">
        <v>378.215</v>
      </c>
      <c r="M169" s="108">
        <v>4</v>
      </c>
      <c r="N169" s="108">
        <v>102</v>
      </c>
      <c r="O169" s="109">
        <f t="shared" si="2"/>
        <v>0.0392156862745098</v>
      </c>
      <c r="P169" s="104"/>
    </row>
    <row r="170" ht="20" customHeight="1" spans="1:16">
      <c r="A170" s="101">
        <v>167</v>
      </c>
      <c r="B170" s="102" t="s">
        <v>377</v>
      </c>
      <c r="C170" s="103" t="s">
        <v>378</v>
      </c>
      <c r="D170" s="104" t="s">
        <v>19</v>
      </c>
      <c r="E170" s="104" t="s">
        <v>368</v>
      </c>
      <c r="F170" s="105" t="s">
        <v>376</v>
      </c>
      <c r="G170" s="106">
        <v>84.15</v>
      </c>
      <c r="H170" s="106">
        <v>31.76</v>
      </c>
      <c r="I170" s="106">
        <v>89</v>
      </c>
      <c r="J170" s="106">
        <v>80</v>
      </c>
      <c r="K170" s="106">
        <v>89.8</v>
      </c>
      <c r="L170" s="106">
        <v>374.71</v>
      </c>
      <c r="M170" s="108">
        <v>5</v>
      </c>
      <c r="N170" s="108">
        <v>102</v>
      </c>
      <c r="O170" s="109">
        <f t="shared" si="2"/>
        <v>0.0490196078431373</v>
      </c>
      <c r="P170" s="104"/>
    </row>
    <row r="171" ht="20" customHeight="1" spans="1:16">
      <c r="A171" s="101">
        <v>168</v>
      </c>
      <c r="B171" s="102" t="s">
        <v>379</v>
      </c>
      <c r="C171" s="103" t="s">
        <v>380</v>
      </c>
      <c r="D171" s="104" t="s">
        <v>19</v>
      </c>
      <c r="E171" s="104" t="s">
        <v>368</v>
      </c>
      <c r="F171" s="105" t="s">
        <v>376</v>
      </c>
      <c r="G171" s="106">
        <v>84.7</v>
      </c>
      <c r="H171" s="106">
        <v>39.73</v>
      </c>
      <c r="I171" s="106">
        <v>83</v>
      </c>
      <c r="J171" s="106">
        <v>80</v>
      </c>
      <c r="K171" s="106">
        <v>86.6</v>
      </c>
      <c r="L171" s="106">
        <v>374.03</v>
      </c>
      <c r="M171" s="108">
        <v>6</v>
      </c>
      <c r="N171" s="108">
        <v>102</v>
      </c>
      <c r="O171" s="109">
        <f t="shared" si="2"/>
        <v>0.0588235294117647</v>
      </c>
      <c r="P171" s="104"/>
    </row>
    <row r="172" ht="20" customHeight="1" spans="1:16">
      <c r="A172" s="101">
        <v>169</v>
      </c>
      <c r="B172" s="102" t="s">
        <v>381</v>
      </c>
      <c r="C172" s="103" t="s">
        <v>382</v>
      </c>
      <c r="D172" s="104" t="s">
        <v>19</v>
      </c>
      <c r="E172" s="104" t="s">
        <v>368</v>
      </c>
      <c r="F172" s="105" t="s">
        <v>335</v>
      </c>
      <c r="G172" s="106">
        <v>77.85</v>
      </c>
      <c r="H172" s="106">
        <v>64.17</v>
      </c>
      <c r="I172" s="106">
        <v>70</v>
      </c>
      <c r="J172" s="106">
        <v>80</v>
      </c>
      <c r="K172" s="106">
        <v>80</v>
      </c>
      <c r="L172" s="106">
        <v>372.02</v>
      </c>
      <c r="M172" s="108">
        <v>7</v>
      </c>
      <c r="N172" s="108">
        <v>102</v>
      </c>
      <c r="O172" s="109">
        <f t="shared" si="2"/>
        <v>0.0686274509803922</v>
      </c>
      <c r="P172" s="104"/>
    </row>
    <row r="173" ht="20" customHeight="1" spans="1:16">
      <c r="A173" s="101">
        <v>170</v>
      </c>
      <c r="B173" s="102" t="s">
        <v>383</v>
      </c>
      <c r="C173" s="103" t="s">
        <v>384</v>
      </c>
      <c r="D173" s="104" t="s">
        <v>19</v>
      </c>
      <c r="E173" s="104" t="s">
        <v>371</v>
      </c>
      <c r="F173" s="105" t="s">
        <v>35</v>
      </c>
      <c r="G173" s="106">
        <v>90.8</v>
      </c>
      <c r="H173" s="106">
        <v>39.2</v>
      </c>
      <c r="I173" s="106">
        <v>70</v>
      </c>
      <c r="J173" s="106">
        <v>80</v>
      </c>
      <c r="K173" s="106">
        <v>86.7</v>
      </c>
      <c r="L173" s="106">
        <f>SUM(G173:K173)</f>
        <v>366.7</v>
      </c>
      <c r="M173" s="108">
        <v>8</v>
      </c>
      <c r="N173" s="108">
        <v>102</v>
      </c>
      <c r="O173" s="109">
        <f t="shared" si="2"/>
        <v>0.0784313725490196</v>
      </c>
      <c r="P173" s="104"/>
    </row>
    <row r="174" ht="20" customHeight="1" spans="1:16">
      <c r="A174" s="101">
        <v>171</v>
      </c>
      <c r="B174" s="102" t="s">
        <v>385</v>
      </c>
      <c r="C174" s="103" t="s">
        <v>386</v>
      </c>
      <c r="D174" s="104" t="s">
        <v>19</v>
      </c>
      <c r="E174" s="104" t="s">
        <v>387</v>
      </c>
      <c r="F174" s="105" t="s">
        <v>23</v>
      </c>
      <c r="G174" s="106">
        <v>74.05</v>
      </c>
      <c r="H174" s="106">
        <v>28.12</v>
      </c>
      <c r="I174" s="106">
        <v>90</v>
      </c>
      <c r="J174" s="106">
        <v>80</v>
      </c>
      <c r="K174" s="106">
        <v>92.2</v>
      </c>
      <c r="L174" s="106">
        <f>SUM(G174:K174)</f>
        <v>364.37</v>
      </c>
      <c r="M174" s="108">
        <v>9</v>
      </c>
      <c r="N174" s="108">
        <v>102</v>
      </c>
      <c r="O174" s="109">
        <f t="shared" si="2"/>
        <v>0.0882352941176471</v>
      </c>
      <c r="P174" s="104"/>
    </row>
    <row r="175" ht="20" customHeight="1" spans="1:16">
      <c r="A175" s="101">
        <v>172</v>
      </c>
      <c r="B175" s="102" t="s">
        <v>388</v>
      </c>
      <c r="C175" s="103" t="s">
        <v>389</v>
      </c>
      <c r="D175" s="104" t="s">
        <v>19</v>
      </c>
      <c r="E175" s="104" t="s">
        <v>371</v>
      </c>
      <c r="F175" s="105" t="s">
        <v>390</v>
      </c>
      <c r="G175" s="106">
        <v>79.7</v>
      </c>
      <c r="H175" s="106">
        <v>48.785</v>
      </c>
      <c r="I175" s="106">
        <v>70</v>
      </c>
      <c r="J175" s="106">
        <v>81.75</v>
      </c>
      <c r="K175" s="106">
        <v>80</v>
      </c>
      <c r="L175" s="106">
        <f>SUM(G175:K175)</f>
        <v>360.235</v>
      </c>
      <c r="M175" s="108">
        <v>10</v>
      </c>
      <c r="N175" s="108">
        <v>102</v>
      </c>
      <c r="O175" s="109">
        <f t="shared" si="2"/>
        <v>0.0980392156862745</v>
      </c>
      <c r="P175" s="104"/>
    </row>
    <row r="176" ht="20" customHeight="1" spans="1:16">
      <c r="A176" s="101">
        <v>173</v>
      </c>
      <c r="B176" s="102" t="s">
        <v>391</v>
      </c>
      <c r="C176" s="103" t="s">
        <v>392</v>
      </c>
      <c r="D176" s="104" t="s">
        <v>19</v>
      </c>
      <c r="E176" s="104" t="s">
        <v>368</v>
      </c>
      <c r="F176" s="105" t="s">
        <v>23</v>
      </c>
      <c r="G176" s="106">
        <v>77.05</v>
      </c>
      <c r="H176" s="106">
        <v>33.82</v>
      </c>
      <c r="I176" s="106">
        <v>86</v>
      </c>
      <c r="J176" s="106">
        <v>81</v>
      </c>
      <c r="K176" s="106">
        <v>81.2</v>
      </c>
      <c r="L176" s="106">
        <v>359.07</v>
      </c>
      <c r="M176" s="108">
        <v>11</v>
      </c>
      <c r="N176" s="108">
        <v>102</v>
      </c>
      <c r="O176" s="109">
        <f t="shared" si="2"/>
        <v>0.107843137254902</v>
      </c>
      <c r="P176" s="104"/>
    </row>
    <row r="177" ht="20" customHeight="1" spans="1:16">
      <c r="A177" s="101">
        <v>174</v>
      </c>
      <c r="B177" s="102" t="s">
        <v>393</v>
      </c>
      <c r="C177" s="103" t="s">
        <v>394</v>
      </c>
      <c r="D177" s="104" t="s">
        <v>19</v>
      </c>
      <c r="E177" s="104" t="s">
        <v>371</v>
      </c>
      <c r="F177" s="105" t="s">
        <v>31</v>
      </c>
      <c r="G177" s="106">
        <v>78</v>
      </c>
      <c r="H177" s="106">
        <v>43.406</v>
      </c>
      <c r="I177" s="106">
        <v>70</v>
      </c>
      <c r="J177" s="106">
        <v>80</v>
      </c>
      <c r="K177" s="106">
        <v>81.2</v>
      </c>
      <c r="L177" s="106">
        <f>SUM(G177:K177)</f>
        <v>352.606</v>
      </c>
      <c r="M177" s="108">
        <v>12</v>
      </c>
      <c r="N177" s="108">
        <v>102</v>
      </c>
      <c r="O177" s="109">
        <f t="shared" si="2"/>
        <v>0.117647058823529</v>
      </c>
      <c r="P177" s="104"/>
    </row>
    <row r="178" ht="20" customHeight="1" spans="1:16">
      <c r="A178" s="101">
        <v>175</v>
      </c>
      <c r="B178" s="102" t="s">
        <v>395</v>
      </c>
      <c r="C178" s="103" t="s">
        <v>396</v>
      </c>
      <c r="D178" s="104" t="s">
        <v>19</v>
      </c>
      <c r="E178" s="104" t="s">
        <v>368</v>
      </c>
      <c r="F178" s="105" t="s">
        <v>397</v>
      </c>
      <c r="G178" s="106">
        <v>79.7</v>
      </c>
      <c r="H178" s="106">
        <v>32.67</v>
      </c>
      <c r="I178" s="106">
        <v>79</v>
      </c>
      <c r="J178" s="106">
        <v>80</v>
      </c>
      <c r="K178" s="106">
        <v>80.4</v>
      </c>
      <c r="L178" s="106">
        <v>351.77</v>
      </c>
      <c r="M178" s="108">
        <v>13</v>
      </c>
      <c r="N178" s="108">
        <v>102</v>
      </c>
      <c r="O178" s="109">
        <f t="shared" si="2"/>
        <v>0.127450980392157</v>
      </c>
      <c r="P178" s="104"/>
    </row>
    <row r="179" ht="20" customHeight="1" spans="1:16">
      <c r="A179" s="101">
        <v>176</v>
      </c>
      <c r="B179" s="102" t="s">
        <v>398</v>
      </c>
      <c r="C179" s="103" t="s">
        <v>399</v>
      </c>
      <c r="D179" s="104" t="s">
        <v>19</v>
      </c>
      <c r="E179" s="104" t="s">
        <v>371</v>
      </c>
      <c r="F179" s="105" t="s">
        <v>23</v>
      </c>
      <c r="G179" s="106">
        <v>87.85</v>
      </c>
      <c r="H179" s="106">
        <v>25.86</v>
      </c>
      <c r="I179" s="106">
        <v>70</v>
      </c>
      <c r="J179" s="106">
        <v>80.5</v>
      </c>
      <c r="K179" s="106">
        <v>87.4</v>
      </c>
      <c r="L179" s="106">
        <f>SUM(G179:K179)</f>
        <v>351.61</v>
      </c>
      <c r="M179" s="108">
        <v>14</v>
      </c>
      <c r="N179" s="108">
        <v>102</v>
      </c>
      <c r="O179" s="109">
        <f t="shared" si="2"/>
        <v>0.137254901960784</v>
      </c>
      <c r="P179" s="104"/>
    </row>
    <row r="180" ht="20" customHeight="1" spans="1:16">
      <c r="A180" s="101">
        <v>177</v>
      </c>
      <c r="B180" s="102" t="s">
        <v>400</v>
      </c>
      <c r="C180" s="103" t="s">
        <v>401</v>
      </c>
      <c r="D180" s="104" t="s">
        <v>19</v>
      </c>
      <c r="E180" s="104" t="s">
        <v>368</v>
      </c>
      <c r="F180" s="105" t="s">
        <v>402</v>
      </c>
      <c r="G180" s="106">
        <v>78.75</v>
      </c>
      <c r="H180" s="106">
        <v>21.54</v>
      </c>
      <c r="I180" s="106">
        <v>91</v>
      </c>
      <c r="J180" s="106">
        <v>80</v>
      </c>
      <c r="K180" s="106">
        <v>80</v>
      </c>
      <c r="L180" s="106">
        <v>351.29</v>
      </c>
      <c r="M180" s="108">
        <v>15</v>
      </c>
      <c r="N180" s="108">
        <v>102</v>
      </c>
      <c r="O180" s="109">
        <f t="shared" si="2"/>
        <v>0.147058823529412</v>
      </c>
      <c r="P180" s="104"/>
    </row>
    <row r="181" s="88" customFormat="1" ht="20" customHeight="1" spans="1:16">
      <c r="A181" s="101">
        <v>178</v>
      </c>
      <c r="B181" s="102" t="s">
        <v>403</v>
      </c>
      <c r="C181" s="103" t="s">
        <v>404</v>
      </c>
      <c r="D181" s="104" t="s">
        <v>19</v>
      </c>
      <c r="E181" s="104" t="s">
        <v>368</v>
      </c>
      <c r="F181" s="105" t="s">
        <v>93</v>
      </c>
      <c r="G181" s="106">
        <v>84.5</v>
      </c>
      <c r="H181" s="106">
        <v>35.1775</v>
      </c>
      <c r="I181" s="106">
        <v>70</v>
      </c>
      <c r="J181" s="106">
        <v>80</v>
      </c>
      <c r="K181" s="106">
        <v>80</v>
      </c>
      <c r="L181" s="106">
        <v>349.6775</v>
      </c>
      <c r="M181" s="108">
        <v>16</v>
      </c>
      <c r="N181" s="108">
        <v>102</v>
      </c>
      <c r="O181" s="109">
        <f t="shared" si="2"/>
        <v>0.156862745098039</v>
      </c>
      <c r="P181" s="104"/>
    </row>
    <row r="182" ht="20" customHeight="1" spans="1:16">
      <c r="A182" s="101">
        <v>179</v>
      </c>
      <c r="B182" s="102" t="s">
        <v>405</v>
      </c>
      <c r="C182" s="103" t="s">
        <v>406</v>
      </c>
      <c r="D182" s="104" t="s">
        <v>19</v>
      </c>
      <c r="E182" s="104" t="s">
        <v>371</v>
      </c>
      <c r="F182" s="105" t="s">
        <v>49</v>
      </c>
      <c r="G182" s="106">
        <v>79.8</v>
      </c>
      <c r="H182" s="106">
        <v>28.5</v>
      </c>
      <c r="I182" s="106">
        <v>81</v>
      </c>
      <c r="J182" s="106">
        <v>80</v>
      </c>
      <c r="K182" s="106">
        <v>80</v>
      </c>
      <c r="L182" s="106">
        <f>SUM(G182:K182)</f>
        <v>349.3</v>
      </c>
      <c r="M182" s="108">
        <v>17</v>
      </c>
      <c r="N182" s="108">
        <v>102</v>
      </c>
      <c r="O182" s="109">
        <f t="shared" si="2"/>
        <v>0.166666666666667</v>
      </c>
      <c r="P182" s="104"/>
    </row>
    <row r="183" ht="20" customHeight="1" spans="1:16">
      <c r="A183" s="101">
        <v>180</v>
      </c>
      <c r="B183" s="102" t="s">
        <v>407</v>
      </c>
      <c r="C183" s="103" t="s">
        <v>408</v>
      </c>
      <c r="D183" s="104" t="s">
        <v>19</v>
      </c>
      <c r="E183" s="104" t="s">
        <v>368</v>
      </c>
      <c r="F183" s="105" t="s">
        <v>351</v>
      </c>
      <c r="G183" s="106">
        <v>84.4</v>
      </c>
      <c r="H183" s="106">
        <v>33.86</v>
      </c>
      <c r="I183" s="106">
        <v>70</v>
      </c>
      <c r="J183" s="106">
        <v>80</v>
      </c>
      <c r="K183" s="106">
        <v>81</v>
      </c>
      <c r="L183" s="106">
        <v>349.26</v>
      </c>
      <c r="M183" s="108">
        <v>18</v>
      </c>
      <c r="N183" s="108">
        <v>102</v>
      </c>
      <c r="O183" s="109">
        <f t="shared" si="2"/>
        <v>0.176470588235294</v>
      </c>
      <c r="P183" s="104"/>
    </row>
    <row r="184" ht="20" customHeight="1" spans="1:16">
      <c r="A184" s="101">
        <v>181</v>
      </c>
      <c r="B184" s="102" t="s">
        <v>409</v>
      </c>
      <c r="C184" s="103" t="s">
        <v>410</v>
      </c>
      <c r="D184" s="104" t="s">
        <v>19</v>
      </c>
      <c r="E184" s="104" t="s">
        <v>368</v>
      </c>
      <c r="F184" s="105" t="s">
        <v>120</v>
      </c>
      <c r="G184" s="106">
        <v>86.75</v>
      </c>
      <c r="H184" s="106">
        <v>28.67</v>
      </c>
      <c r="I184" s="106">
        <v>71</v>
      </c>
      <c r="J184" s="106">
        <v>80</v>
      </c>
      <c r="K184" s="106">
        <v>82</v>
      </c>
      <c r="L184" s="106">
        <f>SUM(G184:K184)</f>
        <v>348.42</v>
      </c>
      <c r="M184" s="108">
        <v>19</v>
      </c>
      <c r="N184" s="108">
        <v>102</v>
      </c>
      <c r="O184" s="109">
        <f t="shared" si="2"/>
        <v>0.186274509803922</v>
      </c>
      <c r="P184" s="104"/>
    </row>
    <row r="185" ht="20" customHeight="1" spans="1:16">
      <c r="A185" s="101">
        <v>182</v>
      </c>
      <c r="B185" s="102" t="s">
        <v>411</v>
      </c>
      <c r="C185" s="103" t="s">
        <v>412</v>
      </c>
      <c r="D185" s="104" t="s">
        <v>19</v>
      </c>
      <c r="E185" s="104" t="s">
        <v>371</v>
      </c>
      <c r="F185" s="105" t="s">
        <v>337</v>
      </c>
      <c r="G185" s="106">
        <v>79.25</v>
      </c>
      <c r="H185" s="106">
        <v>38.8</v>
      </c>
      <c r="I185" s="106">
        <v>70</v>
      </c>
      <c r="J185" s="106">
        <v>80</v>
      </c>
      <c r="K185" s="106">
        <v>80</v>
      </c>
      <c r="L185" s="106">
        <f>SUM(G185:K185)</f>
        <v>348.05</v>
      </c>
      <c r="M185" s="108">
        <v>20</v>
      </c>
      <c r="N185" s="108">
        <v>102</v>
      </c>
      <c r="O185" s="109">
        <f t="shared" si="2"/>
        <v>0.196078431372549</v>
      </c>
      <c r="P185" s="104"/>
    </row>
    <row r="186" ht="20" customHeight="1" spans="1:16">
      <c r="A186" s="101">
        <v>183</v>
      </c>
      <c r="B186" s="102" t="s">
        <v>413</v>
      </c>
      <c r="C186" s="103" t="s">
        <v>414</v>
      </c>
      <c r="D186" s="104" t="s">
        <v>19</v>
      </c>
      <c r="E186" s="104" t="s">
        <v>371</v>
      </c>
      <c r="F186" s="105" t="s">
        <v>318</v>
      </c>
      <c r="G186" s="106">
        <v>79.9</v>
      </c>
      <c r="H186" s="106">
        <v>35.1</v>
      </c>
      <c r="I186" s="106">
        <v>72</v>
      </c>
      <c r="J186" s="106">
        <v>80.25</v>
      </c>
      <c r="K186" s="106">
        <v>80.2</v>
      </c>
      <c r="L186" s="106">
        <f>SUM(G186:K186)</f>
        <v>347.45</v>
      </c>
      <c r="M186" s="108">
        <v>21</v>
      </c>
      <c r="N186" s="108">
        <v>102</v>
      </c>
      <c r="O186" s="109">
        <f t="shared" si="2"/>
        <v>0.205882352941176</v>
      </c>
      <c r="P186" s="104"/>
    </row>
    <row r="187" ht="20" customHeight="1" spans="1:16">
      <c r="A187" s="101">
        <v>184</v>
      </c>
      <c r="B187" s="102" t="s">
        <v>415</v>
      </c>
      <c r="C187" s="103" t="s">
        <v>416</v>
      </c>
      <c r="D187" s="104" t="s">
        <v>19</v>
      </c>
      <c r="E187" s="104" t="s">
        <v>368</v>
      </c>
      <c r="F187" s="105" t="s">
        <v>99</v>
      </c>
      <c r="G187" s="106">
        <v>79.85</v>
      </c>
      <c r="H187" s="106">
        <v>34.57</v>
      </c>
      <c r="I187" s="106">
        <v>70</v>
      </c>
      <c r="J187" s="106">
        <v>80</v>
      </c>
      <c r="K187" s="106">
        <v>80</v>
      </c>
      <c r="L187" s="106">
        <v>344.42</v>
      </c>
      <c r="M187" s="108">
        <v>22</v>
      </c>
      <c r="N187" s="108">
        <v>102</v>
      </c>
      <c r="O187" s="109">
        <f t="shared" si="2"/>
        <v>0.215686274509804</v>
      </c>
      <c r="P187" s="104"/>
    </row>
    <row r="188" ht="20" customHeight="1" spans="1:16">
      <c r="A188" s="101">
        <v>185</v>
      </c>
      <c r="B188" s="102" t="s">
        <v>417</v>
      </c>
      <c r="C188" s="103" t="s">
        <v>418</v>
      </c>
      <c r="D188" s="104" t="s">
        <v>19</v>
      </c>
      <c r="E188" s="104" t="s">
        <v>371</v>
      </c>
      <c r="F188" s="105" t="s">
        <v>45</v>
      </c>
      <c r="G188" s="106">
        <v>78.7</v>
      </c>
      <c r="H188" s="106">
        <v>26.13</v>
      </c>
      <c r="I188" s="106">
        <v>75</v>
      </c>
      <c r="J188" s="106">
        <v>80</v>
      </c>
      <c r="K188" s="106">
        <v>84</v>
      </c>
      <c r="L188" s="106">
        <f>SUM(G188:K188)</f>
        <v>343.83</v>
      </c>
      <c r="M188" s="108">
        <v>23</v>
      </c>
      <c r="N188" s="108">
        <v>102</v>
      </c>
      <c r="O188" s="109">
        <f t="shared" si="2"/>
        <v>0.225490196078431</v>
      </c>
      <c r="P188" s="104"/>
    </row>
    <row r="189" ht="20" customHeight="1" spans="1:16">
      <c r="A189" s="101">
        <v>186</v>
      </c>
      <c r="B189" s="102" t="s">
        <v>419</v>
      </c>
      <c r="C189" s="103" t="s">
        <v>420</v>
      </c>
      <c r="D189" s="104" t="s">
        <v>19</v>
      </c>
      <c r="E189" s="104" t="s">
        <v>371</v>
      </c>
      <c r="F189" s="105" t="s">
        <v>69</v>
      </c>
      <c r="G189" s="106">
        <v>79.85</v>
      </c>
      <c r="H189" s="106">
        <v>33.84</v>
      </c>
      <c r="I189" s="106">
        <v>70</v>
      </c>
      <c r="J189" s="106">
        <v>80</v>
      </c>
      <c r="K189" s="106">
        <v>80</v>
      </c>
      <c r="L189" s="106">
        <f>SUM(G189:K189)</f>
        <v>343.69</v>
      </c>
      <c r="M189" s="108">
        <v>24</v>
      </c>
      <c r="N189" s="108">
        <v>102</v>
      </c>
      <c r="O189" s="109">
        <f t="shared" si="2"/>
        <v>0.235294117647059</v>
      </c>
      <c r="P189" s="104"/>
    </row>
    <row r="190" ht="20" customHeight="1" spans="1:16">
      <c r="A190" s="101">
        <v>187</v>
      </c>
      <c r="B190" s="102" t="s">
        <v>421</v>
      </c>
      <c r="C190" s="103" t="s">
        <v>422</v>
      </c>
      <c r="D190" s="104" t="s">
        <v>19</v>
      </c>
      <c r="E190" s="104" t="s">
        <v>368</v>
      </c>
      <c r="F190" s="105" t="s">
        <v>144</v>
      </c>
      <c r="G190" s="106">
        <v>79.6</v>
      </c>
      <c r="H190" s="106">
        <v>33.935</v>
      </c>
      <c r="I190" s="106">
        <v>70</v>
      </c>
      <c r="J190" s="106">
        <v>80</v>
      </c>
      <c r="K190" s="106">
        <v>80</v>
      </c>
      <c r="L190" s="106">
        <f>G190+H190+I190+J190+K190</f>
        <v>343.535</v>
      </c>
      <c r="M190" s="108">
        <v>25</v>
      </c>
      <c r="N190" s="108">
        <v>102</v>
      </c>
      <c r="O190" s="109">
        <f t="shared" si="2"/>
        <v>0.245098039215686</v>
      </c>
      <c r="P190" s="104"/>
    </row>
    <row r="191" ht="20" customHeight="1" spans="1:16">
      <c r="A191" s="101">
        <v>188</v>
      </c>
      <c r="B191" s="102" t="s">
        <v>423</v>
      </c>
      <c r="C191" s="103" t="s">
        <v>424</v>
      </c>
      <c r="D191" s="104" t="s">
        <v>19</v>
      </c>
      <c r="E191" s="104" t="s">
        <v>371</v>
      </c>
      <c r="F191" s="105" t="s">
        <v>37</v>
      </c>
      <c r="G191" s="106">
        <v>84</v>
      </c>
      <c r="H191" s="106">
        <v>28.6</v>
      </c>
      <c r="I191" s="106">
        <v>70</v>
      </c>
      <c r="J191" s="106">
        <v>80</v>
      </c>
      <c r="K191" s="106">
        <v>80.4</v>
      </c>
      <c r="L191" s="106">
        <f>SUM(G191:K191)</f>
        <v>343</v>
      </c>
      <c r="M191" s="108">
        <v>26</v>
      </c>
      <c r="N191" s="108">
        <v>102</v>
      </c>
      <c r="O191" s="109">
        <f t="shared" si="2"/>
        <v>0.254901960784314</v>
      </c>
      <c r="P191" s="104"/>
    </row>
    <row r="192" ht="20" customHeight="1" spans="1:16">
      <c r="A192" s="101">
        <v>189</v>
      </c>
      <c r="B192" s="102" t="s">
        <v>425</v>
      </c>
      <c r="C192" s="103" t="s">
        <v>426</v>
      </c>
      <c r="D192" s="104" t="s">
        <v>19</v>
      </c>
      <c r="E192" s="104" t="s">
        <v>368</v>
      </c>
      <c r="F192" s="105" t="s">
        <v>114</v>
      </c>
      <c r="G192" s="106">
        <v>78.7</v>
      </c>
      <c r="H192" s="106">
        <v>33.38</v>
      </c>
      <c r="I192" s="106">
        <v>70.7</v>
      </c>
      <c r="J192" s="106">
        <v>80</v>
      </c>
      <c r="K192" s="106">
        <v>80</v>
      </c>
      <c r="L192" s="106">
        <f>SUM(G192:K192)</f>
        <v>342.78</v>
      </c>
      <c r="M192" s="108">
        <v>27</v>
      </c>
      <c r="N192" s="108">
        <v>102</v>
      </c>
      <c r="O192" s="109">
        <f t="shared" si="2"/>
        <v>0.264705882352941</v>
      </c>
      <c r="P192" s="104"/>
    </row>
    <row r="193" ht="20" customHeight="1" spans="1:16">
      <c r="A193" s="101">
        <v>190</v>
      </c>
      <c r="B193" s="102" t="s">
        <v>427</v>
      </c>
      <c r="C193" s="103" t="s">
        <v>428</v>
      </c>
      <c r="D193" s="104" t="s">
        <v>19</v>
      </c>
      <c r="E193" s="104" t="s">
        <v>368</v>
      </c>
      <c r="F193" s="105" t="s">
        <v>69</v>
      </c>
      <c r="G193" s="106">
        <v>79.85</v>
      </c>
      <c r="H193" s="106">
        <v>32.55</v>
      </c>
      <c r="I193" s="106">
        <v>70</v>
      </c>
      <c r="J193" s="106">
        <v>80</v>
      </c>
      <c r="K193" s="106">
        <v>80</v>
      </c>
      <c r="L193" s="106">
        <v>342.4</v>
      </c>
      <c r="M193" s="108">
        <v>28</v>
      </c>
      <c r="N193" s="108">
        <v>102</v>
      </c>
      <c r="O193" s="109">
        <f t="shared" si="2"/>
        <v>0.274509803921569</v>
      </c>
      <c r="P193" s="104"/>
    </row>
    <row r="194" ht="20" customHeight="1" spans="1:16">
      <c r="A194" s="101">
        <v>191</v>
      </c>
      <c r="B194" s="102" t="s">
        <v>429</v>
      </c>
      <c r="C194" s="103" t="s">
        <v>430</v>
      </c>
      <c r="D194" s="104" t="s">
        <v>19</v>
      </c>
      <c r="E194" s="104" t="s">
        <v>368</v>
      </c>
      <c r="F194" s="105" t="s">
        <v>80</v>
      </c>
      <c r="G194" s="106">
        <v>81.5</v>
      </c>
      <c r="H194" s="106">
        <v>26.7</v>
      </c>
      <c r="I194" s="106">
        <v>74</v>
      </c>
      <c r="J194" s="106">
        <v>80</v>
      </c>
      <c r="K194" s="106">
        <v>80</v>
      </c>
      <c r="L194" s="106">
        <v>342.2</v>
      </c>
      <c r="M194" s="108">
        <v>29</v>
      </c>
      <c r="N194" s="108">
        <v>102</v>
      </c>
      <c r="O194" s="109">
        <f t="shared" si="2"/>
        <v>0.284313725490196</v>
      </c>
      <c r="P194" s="104"/>
    </row>
    <row r="195" ht="20" customHeight="1" spans="1:16">
      <c r="A195" s="101">
        <v>192</v>
      </c>
      <c r="B195" s="102" t="s">
        <v>431</v>
      </c>
      <c r="C195" s="103" t="s">
        <v>432</v>
      </c>
      <c r="D195" s="104" t="s">
        <v>19</v>
      </c>
      <c r="E195" s="104" t="s">
        <v>371</v>
      </c>
      <c r="F195" s="105" t="s">
        <v>29</v>
      </c>
      <c r="G195" s="106">
        <v>79.8</v>
      </c>
      <c r="H195" s="106">
        <v>32.21</v>
      </c>
      <c r="I195" s="106">
        <v>70</v>
      </c>
      <c r="J195" s="106">
        <v>80</v>
      </c>
      <c r="K195" s="106">
        <v>80</v>
      </c>
      <c r="L195" s="106">
        <f>SUM(G195:K195)</f>
        <v>342.01</v>
      </c>
      <c r="M195" s="108">
        <v>30</v>
      </c>
      <c r="N195" s="108">
        <v>102</v>
      </c>
      <c r="O195" s="109">
        <f t="shared" si="2"/>
        <v>0.294117647058824</v>
      </c>
      <c r="P195" s="104"/>
    </row>
    <row r="196" ht="20" customHeight="1" spans="1:16">
      <c r="A196" s="101">
        <v>193</v>
      </c>
      <c r="B196" s="102" t="s">
        <v>433</v>
      </c>
      <c r="C196" s="103" t="s">
        <v>434</v>
      </c>
      <c r="D196" s="104" t="s">
        <v>19</v>
      </c>
      <c r="E196" s="104" t="s">
        <v>368</v>
      </c>
      <c r="F196" s="105" t="s">
        <v>203</v>
      </c>
      <c r="G196" s="106">
        <v>84.5</v>
      </c>
      <c r="H196" s="106">
        <v>26.8225</v>
      </c>
      <c r="I196" s="106">
        <v>70</v>
      </c>
      <c r="J196" s="106">
        <v>80</v>
      </c>
      <c r="K196" s="106">
        <v>80</v>
      </c>
      <c r="L196" s="106">
        <v>341.3225</v>
      </c>
      <c r="M196" s="108">
        <v>31</v>
      </c>
      <c r="N196" s="108">
        <v>102</v>
      </c>
      <c r="O196" s="109">
        <f t="shared" ref="O196:O259" si="4">IFERROR(M196/N196,"")</f>
        <v>0.303921568627451</v>
      </c>
      <c r="P196" s="104"/>
    </row>
    <row r="197" ht="20" customHeight="1" spans="1:16">
      <c r="A197" s="101">
        <v>194</v>
      </c>
      <c r="B197" s="102" t="s">
        <v>435</v>
      </c>
      <c r="C197" s="103" t="s">
        <v>436</v>
      </c>
      <c r="D197" s="104" t="s">
        <v>19</v>
      </c>
      <c r="E197" s="104" t="s">
        <v>368</v>
      </c>
      <c r="F197" s="105" t="s">
        <v>67</v>
      </c>
      <c r="G197" s="106">
        <v>88.85</v>
      </c>
      <c r="H197" s="106">
        <v>21.79</v>
      </c>
      <c r="I197" s="106">
        <v>70</v>
      </c>
      <c r="J197" s="106">
        <v>80</v>
      </c>
      <c r="K197" s="106">
        <v>80</v>
      </c>
      <c r="L197" s="106">
        <v>340.64</v>
      </c>
      <c r="M197" s="108">
        <v>32</v>
      </c>
      <c r="N197" s="108">
        <v>102</v>
      </c>
      <c r="O197" s="109">
        <f t="shared" si="4"/>
        <v>0.313725490196078</v>
      </c>
      <c r="P197" s="104"/>
    </row>
    <row r="198" ht="20" customHeight="1" spans="1:16">
      <c r="A198" s="101">
        <v>195</v>
      </c>
      <c r="B198" s="102" t="s">
        <v>437</v>
      </c>
      <c r="C198" s="103" t="s">
        <v>438</v>
      </c>
      <c r="D198" s="104" t="s">
        <v>19</v>
      </c>
      <c r="E198" s="104" t="s">
        <v>371</v>
      </c>
      <c r="F198" s="105" t="s">
        <v>33</v>
      </c>
      <c r="G198" s="106">
        <v>77.75</v>
      </c>
      <c r="H198" s="106">
        <v>30.67</v>
      </c>
      <c r="I198" s="106">
        <v>72</v>
      </c>
      <c r="J198" s="106">
        <v>80</v>
      </c>
      <c r="K198" s="106">
        <v>80</v>
      </c>
      <c r="L198" s="106">
        <f>SUM(G198:K198)</f>
        <v>340.42</v>
      </c>
      <c r="M198" s="108">
        <v>33</v>
      </c>
      <c r="N198" s="108">
        <v>102</v>
      </c>
      <c r="O198" s="109">
        <f t="shared" si="4"/>
        <v>0.323529411764706</v>
      </c>
      <c r="P198" s="104"/>
    </row>
    <row r="199" ht="20" customHeight="1" spans="1:16">
      <c r="A199" s="101">
        <v>196</v>
      </c>
      <c r="B199" s="102" t="s">
        <v>439</v>
      </c>
      <c r="C199" s="103" t="s">
        <v>440</v>
      </c>
      <c r="D199" s="104" t="s">
        <v>19</v>
      </c>
      <c r="E199" s="104" t="s">
        <v>371</v>
      </c>
      <c r="F199" s="105" t="s">
        <v>120</v>
      </c>
      <c r="G199" s="106">
        <v>79.6</v>
      </c>
      <c r="H199" s="106">
        <v>29.21</v>
      </c>
      <c r="I199" s="106">
        <v>70</v>
      </c>
      <c r="J199" s="106">
        <v>80</v>
      </c>
      <c r="K199" s="106">
        <v>81.6</v>
      </c>
      <c r="L199" s="106">
        <f>SUM(G199:K199)</f>
        <v>340.41</v>
      </c>
      <c r="M199" s="108">
        <v>34</v>
      </c>
      <c r="N199" s="108">
        <v>102</v>
      </c>
      <c r="O199" s="109">
        <f t="shared" si="4"/>
        <v>0.333333333333333</v>
      </c>
      <c r="P199" s="104"/>
    </row>
    <row r="200" ht="20" customHeight="1" spans="1:16">
      <c r="A200" s="101">
        <v>197</v>
      </c>
      <c r="B200" s="102" t="s">
        <v>441</v>
      </c>
      <c r="C200" s="103" t="s">
        <v>442</v>
      </c>
      <c r="D200" s="104" t="s">
        <v>19</v>
      </c>
      <c r="E200" s="104" t="s">
        <v>368</v>
      </c>
      <c r="F200" s="105" t="s">
        <v>43</v>
      </c>
      <c r="G200" s="106">
        <v>80</v>
      </c>
      <c r="H200" s="106">
        <v>29.9775</v>
      </c>
      <c r="I200" s="106">
        <v>70</v>
      </c>
      <c r="J200" s="106">
        <v>80</v>
      </c>
      <c r="K200" s="106">
        <v>80</v>
      </c>
      <c r="L200" s="106">
        <v>339.9775</v>
      </c>
      <c r="M200" s="108">
        <v>35</v>
      </c>
      <c r="N200" s="108">
        <v>102</v>
      </c>
      <c r="O200" s="109">
        <f t="shared" si="4"/>
        <v>0.343137254901961</v>
      </c>
      <c r="P200" s="104"/>
    </row>
    <row r="201" ht="20" customHeight="1" spans="1:16">
      <c r="A201" s="101">
        <v>198</v>
      </c>
      <c r="B201" s="102" t="s">
        <v>443</v>
      </c>
      <c r="C201" s="103" t="s">
        <v>444</v>
      </c>
      <c r="D201" s="104" t="s">
        <v>19</v>
      </c>
      <c r="E201" s="104" t="s">
        <v>387</v>
      </c>
      <c r="F201" s="105" t="s">
        <v>390</v>
      </c>
      <c r="G201" s="106">
        <v>79.85</v>
      </c>
      <c r="H201" s="106">
        <v>29.83</v>
      </c>
      <c r="I201" s="106">
        <v>70</v>
      </c>
      <c r="J201" s="106">
        <v>80</v>
      </c>
      <c r="K201" s="106">
        <v>80</v>
      </c>
      <c r="L201" s="106">
        <f>SUM(G201:K201)</f>
        <v>339.68</v>
      </c>
      <c r="M201" s="108">
        <v>36</v>
      </c>
      <c r="N201" s="108">
        <v>102</v>
      </c>
      <c r="O201" s="109">
        <f t="shared" si="4"/>
        <v>0.352941176470588</v>
      </c>
      <c r="P201" s="104"/>
    </row>
    <row r="202" ht="20" customHeight="1" spans="1:16">
      <c r="A202" s="101">
        <v>199</v>
      </c>
      <c r="B202" s="102" t="s">
        <v>445</v>
      </c>
      <c r="C202" s="103" t="s">
        <v>446</v>
      </c>
      <c r="D202" s="104" t="s">
        <v>19</v>
      </c>
      <c r="E202" s="104" t="s">
        <v>368</v>
      </c>
      <c r="F202" s="105" t="s">
        <v>76</v>
      </c>
      <c r="G202" s="106">
        <v>79.85</v>
      </c>
      <c r="H202" s="106">
        <v>28.115</v>
      </c>
      <c r="I202" s="106">
        <v>71</v>
      </c>
      <c r="J202" s="106">
        <v>80</v>
      </c>
      <c r="K202" s="106">
        <v>80.7</v>
      </c>
      <c r="L202" s="106">
        <v>339.665</v>
      </c>
      <c r="M202" s="108">
        <v>37</v>
      </c>
      <c r="N202" s="108">
        <v>102</v>
      </c>
      <c r="O202" s="109">
        <f t="shared" si="4"/>
        <v>0.362745098039216</v>
      </c>
      <c r="P202" s="104"/>
    </row>
    <row r="203" ht="20" customHeight="1" spans="1:16">
      <c r="A203" s="101">
        <v>200</v>
      </c>
      <c r="B203" s="102" t="s">
        <v>447</v>
      </c>
      <c r="C203" s="103" t="s">
        <v>448</v>
      </c>
      <c r="D203" s="104" t="s">
        <v>19</v>
      </c>
      <c r="E203" s="104" t="s">
        <v>371</v>
      </c>
      <c r="F203" s="105" t="s">
        <v>76</v>
      </c>
      <c r="G203" s="106">
        <v>78.5</v>
      </c>
      <c r="H203" s="106">
        <v>20.68</v>
      </c>
      <c r="I203" s="106">
        <v>80</v>
      </c>
      <c r="J203" s="106">
        <v>80</v>
      </c>
      <c r="K203" s="106">
        <v>80</v>
      </c>
      <c r="L203" s="106">
        <f>SUM(G203:K203)</f>
        <v>339.18</v>
      </c>
      <c r="M203" s="108">
        <v>38</v>
      </c>
      <c r="N203" s="108">
        <v>102</v>
      </c>
      <c r="O203" s="109">
        <f t="shared" si="4"/>
        <v>0.372549019607843</v>
      </c>
      <c r="P203" s="104"/>
    </row>
    <row r="204" ht="20" customHeight="1" spans="1:16">
      <c r="A204" s="101">
        <v>201</v>
      </c>
      <c r="B204" s="102" t="s">
        <v>449</v>
      </c>
      <c r="C204" s="103" t="s">
        <v>450</v>
      </c>
      <c r="D204" s="104" t="s">
        <v>19</v>
      </c>
      <c r="E204" s="104" t="s">
        <v>371</v>
      </c>
      <c r="F204" s="105" t="s">
        <v>82</v>
      </c>
      <c r="G204" s="106">
        <v>77.85</v>
      </c>
      <c r="H204" s="106">
        <v>30.29</v>
      </c>
      <c r="I204" s="106">
        <v>71</v>
      </c>
      <c r="J204" s="106">
        <v>80</v>
      </c>
      <c r="K204" s="106">
        <v>80</v>
      </c>
      <c r="L204" s="106">
        <f>SUM(G204:K204)</f>
        <v>339.14</v>
      </c>
      <c r="M204" s="108">
        <v>39</v>
      </c>
      <c r="N204" s="108">
        <v>102</v>
      </c>
      <c r="O204" s="109">
        <f t="shared" si="4"/>
        <v>0.382352941176471</v>
      </c>
      <c r="P204" s="104"/>
    </row>
    <row r="205" ht="20" customHeight="1" spans="1:16">
      <c r="A205" s="101">
        <v>202</v>
      </c>
      <c r="B205" s="102" t="s">
        <v>451</v>
      </c>
      <c r="C205" s="103" t="s">
        <v>452</v>
      </c>
      <c r="D205" s="104" t="s">
        <v>19</v>
      </c>
      <c r="E205" s="104" t="s">
        <v>368</v>
      </c>
      <c r="F205" s="105" t="s">
        <v>99</v>
      </c>
      <c r="G205" s="106">
        <v>79.85</v>
      </c>
      <c r="H205" s="106">
        <v>28.9</v>
      </c>
      <c r="I205" s="106">
        <v>70</v>
      </c>
      <c r="J205" s="106">
        <v>80</v>
      </c>
      <c r="K205" s="106">
        <v>80</v>
      </c>
      <c r="L205" s="106">
        <v>338.75</v>
      </c>
      <c r="M205" s="108">
        <v>40</v>
      </c>
      <c r="N205" s="108">
        <v>102</v>
      </c>
      <c r="O205" s="109">
        <f t="shared" si="4"/>
        <v>0.392156862745098</v>
      </c>
      <c r="P205" s="104"/>
    </row>
    <row r="206" ht="20" customHeight="1" spans="1:16">
      <c r="A206" s="101">
        <v>203</v>
      </c>
      <c r="B206" s="102" t="s">
        <v>453</v>
      </c>
      <c r="C206" s="103" t="s">
        <v>454</v>
      </c>
      <c r="D206" s="104" t="s">
        <v>19</v>
      </c>
      <c r="E206" s="104" t="s">
        <v>371</v>
      </c>
      <c r="F206" s="105" t="s">
        <v>27</v>
      </c>
      <c r="G206" s="106">
        <v>78.85</v>
      </c>
      <c r="H206" s="106">
        <v>29</v>
      </c>
      <c r="I206" s="106">
        <v>70</v>
      </c>
      <c r="J206" s="106">
        <v>80</v>
      </c>
      <c r="K206" s="106">
        <v>80</v>
      </c>
      <c r="L206" s="106">
        <f>SUM(G206:K206)</f>
        <v>337.85</v>
      </c>
      <c r="M206" s="108">
        <v>41</v>
      </c>
      <c r="N206" s="108">
        <v>102</v>
      </c>
      <c r="O206" s="109">
        <f t="shared" si="4"/>
        <v>0.401960784313726</v>
      </c>
      <c r="P206" s="104"/>
    </row>
    <row r="207" ht="20" customHeight="1" spans="1:16">
      <c r="A207" s="101">
        <v>204</v>
      </c>
      <c r="B207" s="102" t="s">
        <v>455</v>
      </c>
      <c r="C207" s="103" t="s">
        <v>456</v>
      </c>
      <c r="D207" s="104" t="s">
        <v>19</v>
      </c>
      <c r="E207" s="104" t="s">
        <v>368</v>
      </c>
      <c r="F207" s="105" t="s">
        <v>248</v>
      </c>
      <c r="G207" s="106">
        <v>78.8</v>
      </c>
      <c r="H207" s="106">
        <v>28.93</v>
      </c>
      <c r="I207" s="106">
        <v>70</v>
      </c>
      <c r="J207" s="106">
        <v>80</v>
      </c>
      <c r="K207" s="106">
        <v>80</v>
      </c>
      <c r="L207" s="106">
        <v>337.73</v>
      </c>
      <c r="M207" s="108">
        <v>42</v>
      </c>
      <c r="N207" s="108">
        <v>102</v>
      </c>
      <c r="O207" s="109">
        <f t="shared" si="4"/>
        <v>0.411764705882353</v>
      </c>
      <c r="P207" s="104"/>
    </row>
    <row r="208" ht="20" customHeight="1" spans="1:16">
      <c r="A208" s="101">
        <v>205</v>
      </c>
      <c r="B208" s="102" t="s">
        <v>457</v>
      </c>
      <c r="C208" s="103" t="s">
        <v>458</v>
      </c>
      <c r="D208" s="104" t="s">
        <v>19</v>
      </c>
      <c r="E208" s="104" t="s">
        <v>371</v>
      </c>
      <c r="F208" s="105" t="s">
        <v>25</v>
      </c>
      <c r="G208" s="106">
        <v>79.85</v>
      </c>
      <c r="H208" s="106">
        <v>27.74</v>
      </c>
      <c r="I208" s="106">
        <v>70</v>
      </c>
      <c r="J208" s="106">
        <v>80</v>
      </c>
      <c r="K208" s="106">
        <v>80</v>
      </c>
      <c r="L208" s="106">
        <f>SUM(G208:K208)</f>
        <v>337.59</v>
      </c>
      <c r="M208" s="108">
        <v>43</v>
      </c>
      <c r="N208" s="108">
        <v>102</v>
      </c>
      <c r="O208" s="109">
        <f t="shared" si="4"/>
        <v>0.42156862745098</v>
      </c>
      <c r="P208" s="104"/>
    </row>
    <row r="209" ht="20" customHeight="1" spans="1:16">
      <c r="A209" s="101">
        <v>206</v>
      </c>
      <c r="B209" s="102" t="s">
        <v>459</v>
      </c>
      <c r="C209" s="103" t="s">
        <v>460</v>
      </c>
      <c r="D209" s="104" t="s">
        <v>19</v>
      </c>
      <c r="E209" s="104" t="s">
        <v>371</v>
      </c>
      <c r="F209" s="105" t="s">
        <v>55</v>
      </c>
      <c r="G209" s="106">
        <v>80.3</v>
      </c>
      <c r="H209" s="106">
        <v>27.24</v>
      </c>
      <c r="I209" s="106">
        <v>70</v>
      </c>
      <c r="J209" s="106">
        <v>80</v>
      </c>
      <c r="K209" s="106">
        <v>80</v>
      </c>
      <c r="L209" s="106">
        <f>SUM(G209:K209)</f>
        <v>337.54</v>
      </c>
      <c r="M209" s="108">
        <v>44</v>
      </c>
      <c r="N209" s="108">
        <v>102</v>
      </c>
      <c r="O209" s="109">
        <f t="shared" si="4"/>
        <v>0.431372549019608</v>
      </c>
      <c r="P209" s="104"/>
    </row>
    <row r="210" ht="20" customHeight="1" spans="1:16">
      <c r="A210" s="101">
        <v>207</v>
      </c>
      <c r="B210" s="102" t="s">
        <v>461</v>
      </c>
      <c r="C210" s="103" t="s">
        <v>462</v>
      </c>
      <c r="D210" s="104" t="s">
        <v>19</v>
      </c>
      <c r="E210" s="104" t="s">
        <v>368</v>
      </c>
      <c r="F210" s="105" t="s">
        <v>39</v>
      </c>
      <c r="G210" s="106">
        <v>78.6</v>
      </c>
      <c r="H210" s="106">
        <v>28.9</v>
      </c>
      <c r="I210" s="106">
        <v>70</v>
      </c>
      <c r="J210" s="106">
        <v>80</v>
      </c>
      <c r="K210" s="106">
        <v>80</v>
      </c>
      <c r="L210" s="106">
        <f>SUM(G210:K210)</f>
        <v>337.5</v>
      </c>
      <c r="M210" s="108">
        <v>45</v>
      </c>
      <c r="N210" s="108">
        <v>102</v>
      </c>
      <c r="O210" s="109">
        <f t="shared" si="4"/>
        <v>0.441176470588235</v>
      </c>
      <c r="P210" s="104"/>
    </row>
    <row r="211" ht="20" customHeight="1" spans="1:16">
      <c r="A211" s="101">
        <v>208</v>
      </c>
      <c r="B211" s="102" t="s">
        <v>463</v>
      </c>
      <c r="C211" s="103" t="s">
        <v>464</v>
      </c>
      <c r="D211" s="104" t="s">
        <v>19</v>
      </c>
      <c r="E211" s="104" t="s">
        <v>368</v>
      </c>
      <c r="F211" s="105" t="s">
        <v>49</v>
      </c>
      <c r="G211" s="106">
        <v>79.85</v>
      </c>
      <c r="H211" s="106">
        <v>26.9</v>
      </c>
      <c r="I211" s="106">
        <v>70</v>
      </c>
      <c r="J211" s="106">
        <v>80</v>
      </c>
      <c r="K211" s="106">
        <v>80</v>
      </c>
      <c r="L211" s="106">
        <v>336.75</v>
      </c>
      <c r="M211" s="108">
        <v>46</v>
      </c>
      <c r="N211" s="108">
        <v>102</v>
      </c>
      <c r="O211" s="109">
        <f t="shared" si="4"/>
        <v>0.450980392156863</v>
      </c>
      <c r="P211" s="104"/>
    </row>
    <row r="212" ht="20" customHeight="1" spans="1:16">
      <c r="A212" s="101">
        <v>209</v>
      </c>
      <c r="B212" s="102" t="s">
        <v>465</v>
      </c>
      <c r="C212" s="103" t="s">
        <v>466</v>
      </c>
      <c r="D212" s="104" t="s">
        <v>19</v>
      </c>
      <c r="E212" s="104" t="s">
        <v>368</v>
      </c>
      <c r="F212" s="105" t="s">
        <v>71</v>
      </c>
      <c r="G212" s="106">
        <v>79.45</v>
      </c>
      <c r="H212" s="106">
        <v>27.28</v>
      </c>
      <c r="I212" s="106">
        <v>70</v>
      </c>
      <c r="J212" s="106">
        <v>80</v>
      </c>
      <c r="K212" s="106">
        <v>80</v>
      </c>
      <c r="L212" s="106">
        <v>336.73</v>
      </c>
      <c r="M212" s="108">
        <v>47</v>
      </c>
      <c r="N212" s="108">
        <v>102</v>
      </c>
      <c r="O212" s="109">
        <f t="shared" si="4"/>
        <v>0.46078431372549</v>
      </c>
      <c r="P212" s="104"/>
    </row>
    <row r="213" ht="20" customHeight="1" spans="1:16">
      <c r="A213" s="101">
        <v>210</v>
      </c>
      <c r="B213" s="102" t="s">
        <v>467</v>
      </c>
      <c r="C213" s="103" t="s">
        <v>468</v>
      </c>
      <c r="D213" s="104" t="s">
        <v>19</v>
      </c>
      <c r="E213" s="104" t="s">
        <v>368</v>
      </c>
      <c r="F213" s="105" t="s">
        <v>31</v>
      </c>
      <c r="G213" s="106">
        <v>79.55</v>
      </c>
      <c r="H213" s="106">
        <v>26.22</v>
      </c>
      <c r="I213" s="106">
        <v>70</v>
      </c>
      <c r="J213" s="106">
        <v>80</v>
      </c>
      <c r="K213" s="106">
        <v>80</v>
      </c>
      <c r="L213" s="106">
        <v>335.77</v>
      </c>
      <c r="M213" s="108">
        <v>48</v>
      </c>
      <c r="N213" s="108">
        <v>102</v>
      </c>
      <c r="O213" s="109">
        <f t="shared" si="4"/>
        <v>0.470588235294118</v>
      </c>
      <c r="P213" s="104"/>
    </row>
    <row r="214" ht="20" customHeight="1" spans="1:16">
      <c r="A214" s="101">
        <v>211</v>
      </c>
      <c r="B214" s="102" t="s">
        <v>469</v>
      </c>
      <c r="C214" s="103" t="s">
        <v>470</v>
      </c>
      <c r="D214" s="104" t="s">
        <v>19</v>
      </c>
      <c r="E214" s="104" t="s">
        <v>371</v>
      </c>
      <c r="F214" s="105" t="s">
        <v>471</v>
      </c>
      <c r="G214" s="106">
        <v>77.5</v>
      </c>
      <c r="H214" s="106">
        <v>28.1</v>
      </c>
      <c r="I214" s="106">
        <v>70</v>
      </c>
      <c r="J214" s="106">
        <v>80</v>
      </c>
      <c r="K214" s="106">
        <v>80</v>
      </c>
      <c r="L214" s="106">
        <f t="shared" ref="L214:L223" si="5">SUM(G214:K214)</f>
        <v>335.6</v>
      </c>
      <c r="M214" s="108">
        <v>49</v>
      </c>
      <c r="N214" s="108">
        <v>102</v>
      </c>
      <c r="O214" s="109">
        <f t="shared" si="4"/>
        <v>0.480392156862745</v>
      </c>
      <c r="P214" s="104"/>
    </row>
    <row r="215" ht="20" customHeight="1" spans="1:16">
      <c r="A215" s="101">
        <v>212</v>
      </c>
      <c r="B215" s="102" t="s">
        <v>472</v>
      </c>
      <c r="C215" s="103" t="s">
        <v>473</v>
      </c>
      <c r="D215" s="104" t="s">
        <v>19</v>
      </c>
      <c r="E215" s="104" t="s">
        <v>371</v>
      </c>
      <c r="F215" s="105" t="s">
        <v>33</v>
      </c>
      <c r="G215" s="106">
        <v>80.85</v>
      </c>
      <c r="H215" s="106">
        <v>24.65</v>
      </c>
      <c r="I215" s="106">
        <v>70</v>
      </c>
      <c r="J215" s="106">
        <v>80</v>
      </c>
      <c r="K215" s="106">
        <v>80</v>
      </c>
      <c r="L215" s="106">
        <f t="shared" si="5"/>
        <v>335.5</v>
      </c>
      <c r="M215" s="108">
        <v>50</v>
      </c>
      <c r="N215" s="108">
        <v>102</v>
      </c>
      <c r="O215" s="109">
        <f t="shared" si="4"/>
        <v>0.490196078431373</v>
      </c>
      <c r="P215" s="104"/>
    </row>
    <row r="216" ht="20" customHeight="1" spans="1:16">
      <c r="A216" s="101">
        <v>213</v>
      </c>
      <c r="B216" s="102" t="s">
        <v>474</v>
      </c>
      <c r="C216" s="103" t="s">
        <v>475</v>
      </c>
      <c r="D216" s="104" t="s">
        <v>19</v>
      </c>
      <c r="E216" s="104" t="s">
        <v>371</v>
      </c>
      <c r="F216" s="105" t="s">
        <v>33</v>
      </c>
      <c r="G216" s="106">
        <v>79.8</v>
      </c>
      <c r="H216" s="106">
        <v>25.6</v>
      </c>
      <c r="I216" s="106">
        <v>70</v>
      </c>
      <c r="J216" s="106">
        <v>80</v>
      </c>
      <c r="K216" s="106">
        <v>80</v>
      </c>
      <c r="L216" s="106">
        <f t="shared" si="5"/>
        <v>335.4</v>
      </c>
      <c r="M216" s="108">
        <v>51</v>
      </c>
      <c r="N216" s="108">
        <v>102</v>
      </c>
      <c r="O216" s="109">
        <f t="shared" si="4"/>
        <v>0.5</v>
      </c>
      <c r="P216" s="104"/>
    </row>
    <row r="217" ht="20" customHeight="1" spans="1:16">
      <c r="A217" s="101">
        <v>214</v>
      </c>
      <c r="B217" s="102" t="s">
        <v>476</v>
      </c>
      <c r="C217" s="103" t="s">
        <v>477</v>
      </c>
      <c r="D217" s="104" t="s">
        <v>19</v>
      </c>
      <c r="E217" s="104" t="s">
        <v>371</v>
      </c>
      <c r="F217" s="105" t="s">
        <v>248</v>
      </c>
      <c r="G217" s="106">
        <v>77.85</v>
      </c>
      <c r="H217" s="106">
        <v>27.455</v>
      </c>
      <c r="I217" s="106">
        <v>70</v>
      </c>
      <c r="J217" s="106">
        <v>80</v>
      </c>
      <c r="K217" s="106">
        <v>80</v>
      </c>
      <c r="L217" s="106">
        <f t="shared" si="5"/>
        <v>335.305</v>
      </c>
      <c r="M217" s="108">
        <v>52</v>
      </c>
      <c r="N217" s="108">
        <v>102</v>
      </c>
      <c r="O217" s="109">
        <f t="shared" si="4"/>
        <v>0.509803921568627</v>
      </c>
      <c r="P217" s="104"/>
    </row>
    <row r="218" ht="20" customHeight="1" spans="1:16">
      <c r="A218" s="101">
        <v>215</v>
      </c>
      <c r="B218" s="102" t="s">
        <v>478</v>
      </c>
      <c r="C218" s="103" t="s">
        <v>479</v>
      </c>
      <c r="D218" s="104" t="s">
        <v>19</v>
      </c>
      <c r="E218" s="104" t="s">
        <v>371</v>
      </c>
      <c r="F218" s="105" t="s">
        <v>53</v>
      </c>
      <c r="G218" s="106">
        <v>81.75</v>
      </c>
      <c r="H218" s="106">
        <v>23.01</v>
      </c>
      <c r="I218" s="106">
        <v>70</v>
      </c>
      <c r="J218" s="106">
        <v>80</v>
      </c>
      <c r="K218" s="106">
        <v>80.5</v>
      </c>
      <c r="L218" s="106">
        <f t="shared" si="5"/>
        <v>335.26</v>
      </c>
      <c r="M218" s="108">
        <v>53</v>
      </c>
      <c r="N218" s="108">
        <v>102</v>
      </c>
      <c r="O218" s="109">
        <f t="shared" si="4"/>
        <v>0.519607843137255</v>
      </c>
      <c r="P218" s="104"/>
    </row>
    <row r="219" ht="20" customHeight="1" spans="1:16">
      <c r="A219" s="101">
        <v>216</v>
      </c>
      <c r="B219" s="102" t="s">
        <v>480</v>
      </c>
      <c r="C219" s="103" t="s">
        <v>481</v>
      </c>
      <c r="D219" s="104" t="s">
        <v>19</v>
      </c>
      <c r="E219" s="104" t="s">
        <v>371</v>
      </c>
      <c r="F219" s="105" t="s">
        <v>71</v>
      </c>
      <c r="G219" s="106">
        <v>79.8</v>
      </c>
      <c r="H219" s="106">
        <v>25.2</v>
      </c>
      <c r="I219" s="106">
        <v>70</v>
      </c>
      <c r="J219" s="106">
        <v>80</v>
      </c>
      <c r="K219" s="106">
        <v>80</v>
      </c>
      <c r="L219" s="106">
        <f t="shared" si="5"/>
        <v>335</v>
      </c>
      <c r="M219" s="108">
        <v>54</v>
      </c>
      <c r="N219" s="108">
        <v>102</v>
      </c>
      <c r="O219" s="109">
        <f t="shared" si="4"/>
        <v>0.529411764705882</v>
      </c>
      <c r="P219" s="104"/>
    </row>
    <row r="220" ht="20" customHeight="1" spans="1:16">
      <c r="A220" s="101">
        <v>217</v>
      </c>
      <c r="B220" s="102" t="s">
        <v>482</v>
      </c>
      <c r="C220" s="103" t="s">
        <v>483</v>
      </c>
      <c r="D220" s="104" t="s">
        <v>19</v>
      </c>
      <c r="E220" s="104" t="s">
        <v>371</v>
      </c>
      <c r="F220" s="105" t="s">
        <v>144</v>
      </c>
      <c r="G220" s="106">
        <v>77.85</v>
      </c>
      <c r="H220" s="106">
        <v>25.5</v>
      </c>
      <c r="I220" s="106">
        <v>70</v>
      </c>
      <c r="J220" s="106">
        <v>80</v>
      </c>
      <c r="K220" s="106">
        <v>81.6</v>
      </c>
      <c r="L220" s="106">
        <f t="shared" si="5"/>
        <v>334.95</v>
      </c>
      <c r="M220" s="108">
        <v>55</v>
      </c>
      <c r="N220" s="108">
        <v>102</v>
      </c>
      <c r="O220" s="109">
        <f t="shared" si="4"/>
        <v>0.53921568627451</v>
      </c>
      <c r="P220" s="104"/>
    </row>
    <row r="221" ht="20" customHeight="1" spans="1:16">
      <c r="A221" s="101">
        <v>218</v>
      </c>
      <c r="B221" s="102" t="s">
        <v>484</v>
      </c>
      <c r="C221" s="103" t="s">
        <v>485</v>
      </c>
      <c r="D221" s="104" t="s">
        <v>19</v>
      </c>
      <c r="E221" s="104" t="s">
        <v>368</v>
      </c>
      <c r="F221" s="105" t="s">
        <v>96</v>
      </c>
      <c r="G221" s="106">
        <v>79.8</v>
      </c>
      <c r="H221" s="106">
        <v>25.14</v>
      </c>
      <c r="I221" s="106">
        <v>70</v>
      </c>
      <c r="J221" s="106">
        <v>80</v>
      </c>
      <c r="K221" s="106">
        <v>80</v>
      </c>
      <c r="L221" s="106">
        <f t="shared" si="5"/>
        <v>334.94</v>
      </c>
      <c r="M221" s="108">
        <v>56</v>
      </c>
      <c r="N221" s="108">
        <v>102</v>
      </c>
      <c r="O221" s="109">
        <f t="shared" si="4"/>
        <v>0.549019607843137</v>
      </c>
      <c r="P221" s="104"/>
    </row>
    <row r="222" ht="20" customHeight="1" spans="1:16">
      <c r="A222" s="101">
        <v>219</v>
      </c>
      <c r="B222" s="102" t="s">
        <v>486</v>
      </c>
      <c r="C222" s="103" t="s">
        <v>487</v>
      </c>
      <c r="D222" s="104" t="s">
        <v>19</v>
      </c>
      <c r="E222" s="104" t="s">
        <v>371</v>
      </c>
      <c r="F222" s="105" t="s">
        <v>114</v>
      </c>
      <c r="G222" s="106">
        <v>75.75</v>
      </c>
      <c r="H222" s="106">
        <v>29.125</v>
      </c>
      <c r="I222" s="106">
        <v>70</v>
      </c>
      <c r="J222" s="106">
        <v>80</v>
      </c>
      <c r="K222" s="106">
        <v>80</v>
      </c>
      <c r="L222" s="106">
        <f t="shared" si="5"/>
        <v>334.875</v>
      </c>
      <c r="M222" s="108">
        <v>57</v>
      </c>
      <c r="N222" s="108">
        <v>102</v>
      </c>
      <c r="O222" s="109">
        <f t="shared" si="4"/>
        <v>0.558823529411765</v>
      </c>
      <c r="P222" s="104"/>
    </row>
    <row r="223" ht="20" customHeight="1" spans="1:16">
      <c r="A223" s="101">
        <v>220</v>
      </c>
      <c r="B223" s="102" t="s">
        <v>488</v>
      </c>
      <c r="C223" s="103" t="s">
        <v>489</v>
      </c>
      <c r="D223" s="104" t="s">
        <v>19</v>
      </c>
      <c r="E223" s="104" t="s">
        <v>368</v>
      </c>
      <c r="F223" s="105" t="s">
        <v>82</v>
      </c>
      <c r="G223" s="106">
        <v>75.85</v>
      </c>
      <c r="H223" s="106">
        <v>28.99</v>
      </c>
      <c r="I223" s="106">
        <v>70</v>
      </c>
      <c r="J223" s="106">
        <v>80</v>
      </c>
      <c r="K223" s="106">
        <v>80</v>
      </c>
      <c r="L223" s="106">
        <f t="shared" si="5"/>
        <v>334.84</v>
      </c>
      <c r="M223" s="108">
        <v>58</v>
      </c>
      <c r="N223" s="108">
        <v>102</v>
      </c>
      <c r="O223" s="109">
        <f t="shared" si="4"/>
        <v>0.568627450980392</v>
      </c>
      <c r="P223" s="104"/>
    </row>
    <row r="224" ht="20" customHeight="1" spans="1:16">
      <c r="A224" s="101">
        <v>221</v>
      </c>
      <c r="B224" s="102" t="s">
        <v>490</v>
      </c>
      <c r="C224" s="103" t="s">
        <v>491</v>
      </c>
      <c r="D224" s="104" t="s">
        <v>19</v>
      </c>
      <c r="E224" s="104" t="s">
        <v>368</v>
      </c>
      <c r="F224" s="105" t="s">
        <v>240</v>
      </c>
      <c r="G224" s="106">
        <v>79.5</v>
      </c>
      <c r="H224" s="106">
        <v>25.175</v>
      </c>
      <c r="I224" s="106">
        <v>70</v>
      </c>
      <c r="J224" s="106">
        <v>80</v>
      </c>
      <c r="K224" s="106">
        <v>80</v>
      </c>
      <c r="L224" s="106">
        <v>334.675</v>
      </c>
      <c r="M224" s="108">
        <v>59</v>
      </c>
      <c r="N224" s="108">
        <v>102</v>
      </c>
      <c r="O224" s="109">
        <f t="shared" si="4"/>
        <v>0.57843137254902</v>
      </c>
      <c r="P224" s="104"/>
    </row>
    <row r="225" ht="20" customHeight="1" spans="1:16">
      <c r="A225" s="101">
        <v>222</v>
      </c>
      <c r="B225" s="102" t="s">
        <v>492</v>
      </c>
      <c r="C225" s="103" t="s">
        <v>493</v>
      </c>
      <c r="D225" s="104" t="s">
        <v>19</v>
      </c>
      <c r="E225" s="104" t="s">
        <v>371</v>
      </c>
      <c r="F225" s="105" t="s">
        <v>41</v>
      </c>
      <c r="G225" s="106">
        <v>80</v>
      </c>
      <c r="H225" s="106">
        <v>24.29</v>
      </c>
      <c r="I225" s="106">
        <v>70</v>
      </c>
      <c r="J225" s="106">
        <v>80</v>
      </c>
      <c r="K225" s="106">
        <v>80</v>
      </c>
      <c r="L225" s="106">
        <f t="shared" ref="L225:L230" si="6">SUM(G225:K225)</f>
        <v>334.29</v>
      </c>
      <c r="M225" s="108">
        <v>60</v>
      </c>
      <c r="N225" s="108">
        <v>102</v>
      </c>
      <c r="O225" s="109">
        <f t="shared" si="4"/>
        <v>0.588235294117647</v>
      </c>
      <c r="P225" s="104"/>
    </row>
    <row r="226" ht="20" customHeight="1" spans="1:16">
      <c r="A226" s="101">
        <v>223</v>
      </c>
      <c r="B226" s="102" t="s">
        <v>494</v>
      </c>
      <c r="C226" s="103" t="s">
        <v>495</v>
      </c>
      <c r="D226" s="104" t="s">
        <v>19</v>
      </c>
      <c r="E226" s="104" t="s">
        <v>368</v>
      </c>
      <c r="F226" s="105" t="s">
        <v>39</v>
      </c>
      <c r="G226" s="106">
        <v>79.85</v>
      </c>
      <c r="H226" s="106">
        <v>24.37</v>
      </c>
      <c r="I226" s="106">
        <v>70</v>
      </c>
      <c r="J226" s="106">
        <v>80</v>
      </c>
      <c r="K226" s="106">
        <v>80</v>
      </c>
      <c r="L226" s="106">
        <f t="shared" si="6"/>
        <v>334.22</v>
      </c>
      <c r="M226" s="108">
        <v>61</v>
      </c>
      <c r="N226" s="108">
        <v>102</v>
      </c>
      <c r="O226" s="109">
        <f t="shared" si="4"/>
        <v>0.598039215686274</v>
      </c>
      <c r="P226" s="104"/>
    </row>
    <row r="227" ht="20" customHeight="1" spans="1:16">
      <c r="A227" s="101">
        <v>224</v>
      </c>
      <c r="B227" s="102" t="s">
        <v>496</v>
      </c>
      <c r="C227" s="103" t="s">
        <v>57</v>
      </c>
      <c r="D227" s="104" t="s">
        <v>19</v>
      </c>
      <c r="E227" s="104" t="s">
        <v>368</v>
      </c>
      <c r="F227" s="105" t="s">
        <v>353</v>
      </c>
      <c r="G227" s="106">
        <v>79.85</v>
      </c>
      <c r="H227" s="106">
        <v>23.35</v>
      </c>
      <c r="I227" s="106">
        <v>70</v>
      </c>
      <c r="J227" s="106">
        <v>80</v>
      </c>
      <c r="K227" s="106">
        <v>81</v>
      </c>
      <c r="L227" s="106">
        <f t="shared" si="6"/>
        <v>334.2</v>
      </c>
      <c r="M227" s="108">
        <v>62</v>
      </c>
      <c r="N227" s="108">
        <v>102</v>
      </c>
      <c r="O227" s="109">
        <f t="shared" si="4"/>
        <v>0.607843137254902</v>
      </c>
      <c r="P227" s="104"/>
    </row>
    <row r="228" ht="20" customHeight="1" spans="1:16">
      <c r="A228" s="101">
        <v>225</v>
      </c>
      <c r="B228" s="102" t="s">
        <v>497</v>
      </c>
      <c r="C228" s="103" t="s">
        <v>498</v>
      </c>
      <c r="D228" s="104" t="s">
        <v>19</v>
      </c>
      <c r="E228" s="104" t="s">
        <v>368</v>
      </c>
      <c r="F228" s="105" t="s">
        <v>53</v>
      </c>
      <c r="G228" s="106">
        <v>79.85</v>
      </c>
      <c r="H228" s="106">
        <v>24.34</v>
      </c>
      <c r="I228" s="106">
        <v>70</v>
      </c>
      <c r="J228" s="106">
        <v>80</v>
      </c>
      <c r="K228" s="106">
        <v>80</v>
      </c>
      <c r="L228" s="106">
        <f t="shared" si="6"/>
        <v>334.19</v>
      </c>
      <c r="M228" s="108">
        <v>63</v>
      </c>
      <c r="N228" s="108">
        <v>102</v>
      </c>
      <c r="O228" s="109">
        <f t="shared" si="4"/>
        <v>0.617647058823529</v>
      </c>
      <c r="P228" s="104"/>
    </row>
    <row r="229" ht="20" customHeight="1" spans="1:16">
      <c r="A229" s="101">
        <v>226</v>
      </c>
      <c r="B229" s="102" t="s">
        <v>499</v>
      </c>
      <c r="C229" s="103" t="s">
        <v>500</v>
      </c>
      <c r="D229" s="104" t="s">
        <v>19</v>
      </c>
      <c r="E229" s="104" t="s">
        <v>371</v>
      </c>
      <c r="F229" s="105" t="s">
        <v>171</v>
      </c>
      <c r="G229" s="106">
        <v>78.7</v>
      </c>
      <c r="H229" s="106">
        <v>25.405</v>
      </c>
      <c r="I229" s="106">
        <v>70</v>
      </c>
      <c r="J229" s="106">
        <v>80</v>
      </c>
      <c r="K229" s="106">
        <v>80</v>
      </c>
      <c r="L229" s="106">
        <f t="shared" si="6"/>
        <v>334.105</v>
      </c>
      <c r="M229" s="108">
        <v>64</v>
      </c>
      <c r="N229" s="108">
        <v>102</v>
      </c>
      <c r="O229" s="109">
        <f t="shared" si="4"/>
        <v>0.627450980392157</v>
      </c>
      <c r="P229" s="104"/>
    </row>
    <row r="230" ht="20" customHeight="1" spans="1:16">
      <c r="A230" s="101">
        <v>227</v>
      </c>
      <c r="B230" s="102" t="s">
        <v>501</v>
      </c>
      <c r="C230" s="103" t="s">
        <v>502</v>
      </c>
      <c r="D230" s="104" t="s">
        <v>19</v>
      </c>
      <c r="E230" s="104" t="s">
        <v>368</v>
      </c>
      <c r="F230" s="105" t="s">
        <v>21</v>
      </c>
      <c r="G230" s="106">
        <v>78.3</v>
      </c>
      <c r="H230" s="106">
        <v>25.7</v>
      </c>
      <c r="I230" s="106">
        <v>70</v>
      </c>
      <c r="J230" s="106">
        <v>80</v>
      </c>
      <c r="K230" s="106">
        <v>80</v>
      </c>
      <c r="L230" s="106">
        <f t="shared" si="6"/>
        <v>334</v>
      </c>
      <c r="M230" s="108">
        <v>65</v>
      </c>
      <c r="N230" s="108">
        <v>102</v>
      </c>
      <c r="O230" s="109">
        <f t="shared" si="4"/>
        <v>0.637254901960784</v>
      </c>
      <c r="P230" s="104"/>
    </row>
    <row r="231" ht="20" customHeight="1" spans="1:16">
      <c r="A231" s="101">
        <v>228</v>
      </c>
      <c r="B231" s="102" t="s">
        <v>503</v>
      </c>
      <c r="C231" s="103" t="s">
        <v>504</v>
      </c>
      <c r="D231" s="104" t="s">
        <v>19</v>
      </c>
      <c r="E231" s="104" t="s">
        <v>368</v>
      </c>
      <c r="F231" s="105" t="s">
        <v>55</v>
      </c>
      <c r="G231" s="106">
        <v>78.7</v>
      </c>
      <c r="H231" s="106">
        <v>24.66</v>
      </c>
      <c r="I231" s="106">
        <v>70</v>
      </c>
      <c r="J231" s="106">
        <v>80</v>
      </c>
      <c r="K231" s="106">
        <v>80.5</v>
      </c>
      <c r="L231" s="106">
        <v>333.86</v>
      </c>
      <c r="M231" s="108">
        <v>66</v>
      </c>
      <c r="N231" s="108">
        <v>102</v>
      </c>
      <c r="O231" s="109">
        <f t="shared" si="4"/>
        <v>0.647058823529412</v>
      </c>
      <c r="P231" s="104"/>
    </row>
    <row r="232" ht="20" customHeight="1" spans="1:16">
      <c r="A232" s="101">
        <v>229</v>
      </c>
      <c r="B232" s="102" t="s">
        <v>505</v>
      </c>
      <c r="C232" s="103" t="s">
        <v>506</v>
      </c>
      <c r="D232" s="104" t="s">
        <v>19</v>
      </c>
      <c r="E232" s="104" t="s">
        <v>368</v>
      </c>
      <c r="F232" s="105" t="s">
        <v>112</v>
      </c>
      <c r="G232" s="106">
        <v>78.7</v>
      </c>
      <c r="H232" s="106">
        <v>24.9</v>
      </c>
      <c r="I232" s="106">
        <v>70</v>
      </c>
      <c r="J232" s="106">
        <v>80</v>
      </c>
      <c r="K232" s="106">
        <v>80</v>
      </c>
      <c r="L232" s="106">
        <v>333.6</v>
      </c>
      <c r="M232" s="108">
        <v>67</v>
      </c>
      <c r="N232" s="108">
        <v>102</v>
      </c>
      <c r="O232" s="109">
        <f t="shared" si="4"/>
        <v>0.656862745098039</v>
      </c>
      <c r="P232" s="104"/>
    </row>
    <row r="233" ht="20" customHeight="1" spans="1:16">
      <c r="A233" s="101">
        <v>230</v>
      </c>
      <c r="B233" s="102" t="s">
        <v>507</v>
      </c>
      <c r="C233" s="103" t="s">
        <v>508</v>
      </c>
      <c r="D233" s="104" t="s">
        <v>19</v>
      </c>
      <c r="E233" s="104" t="s">
        <v>371</v>
      </c>
      <c r="F233" s="105" t="s">
        <v>93</v>
      </c>
      <c r="G233" s="106">
        <v>79.7</v>
      </c>
      <c r="H233" s="106">
        <v>23.87</v>
      </c>
      <c r="I233" s="106">
        <v>70</v>
      </c>
      <c r="J233" s="106">
        <v>80</v>
      </c>
      <c r="K233" s="106">
        <v>80</v>
      </c>
      <c r="L233" s="106">
        <f>SUM(G233:K233)</f>
        <v>333.57</v>
      </c>
      <c r="M233" s="108">
        <v>68</v>
      </c>
      <c r="N233" s="108">
        <v>102</v>
      </c>
      <c r="O233" s="109">
        <f t="shared" si="4"/>
        <v>0.666666666666667</v>
      </c>
      <c r="P233" s="104"/>
    </row>
    <row r="234" ht="20" customHeight="1" spans="1:16">
      <c r="A234" s="101">
        <v>231</v>
      </c>
      <c r="B234" s="102" t="s">
        <v>509</v>
      </c>
      <c r="C234" s="103" t="s">
        <v>510</v>
      </c>
      <c r="D234" s="104" t="s">
        <v>19</v>
      </c>
      <c r="E234" s="104" t="s">
        <v>368</v>
      </c>
      <c r="F234" s="105" t="s">
        <v>198</v>
      </c>
      <c r="G234" s="106">
        <v>78.85</v>
      </c>
      <c r="H234" s="106">
        <v>24.6</v>
      </c>
      <c r="I234" s="106">
        <v>70</v>
      </c>
      <c r="J234" s="106">
        <v>80</v>
      </c>
      <c r="K234" s="106">
        <v>80</v>
      </c>
      <c r="L234" s="106">
        <f>SUM(G234:K234)</f>
        <v>333.45</v>
      </c>
      <c r="M234" s="108">
        <v>69</v>
      </c>
      <c r="N234" s="108">
        <v>102</v>
      </c>
      <c r="O234" s="109">
        <f t="shared" si="4"/>
        <v>0.676470588235294</v>
      </c>
      <c r="P234" s="104"/>
    </row>
    <row r="235" ht="20" customHeight="1" spans="1:16">
      <c r="A235" s="101">
        <v>232</v>
      </c>
      <c r="B235" s="102" t="s">
        <v>511</v>
      </c>
      <c r="C235" s="103" t="s">
        <v>512</v>
      </c>
      <c r="D235" s="104" t="s">
        <v>19</v>
      </c>
      <c r="E235" s="104" t="s">
        <v>371</v>
      </c>
      <c r="F235" s="105" t="s">
        <v>513</v>
      </c>
      <c r="G235" s="106">
        <v>79.7</v>
      </c>
      <c r="H235" s="106">
        <v>23.63</v>
      </c>
      <c r="I235" s="106">
        <v>70</v>
      </c>
      <c r="J235" s="106">
        <v>80</v>
      </c>
      <c r="K235" s="106">
        <v>80</v>
      </c>
      <c r="L235" s="106">
        <f>SUM(G235:K235)</f>
        <v>333.33</v>
      </c>
      <c r="M235" s="108">
        <v>70</v>
      </c>
      <c r="N235" s="108">
        <v>102</v>
      </c>
      <c r="O235" s="109">
        <f t="shared" si="4"/>
        <v>0.686274509803922</v>
      </c>
      <c r="P235" s="104"/>
    </row>
    <row r="236" ht="20" customHeight="1" spans="1:16">
      <c r="A236" s="101">
        <v>233</v>
      </c>
      <c r="B236" s="102" t="s">
        <v>514</v>
      </c>
      <c r="C236" s="103" t="s">
        <v>515</v>
      </c>
      <c r="D236" s="104" t="s">
        <v>19</v>
      </c>
      <c r="E236" s="104" t="s">
        <v>371</v>
      </c>
      <c r="F236" s="105" t="s">
        <v>80</v>
      </c>
      <c r="G236" s="106">
        <v>77.85</v>
      </c>
      <c r="H236" s="106">
        <v>25.29</v>
      </c>
      <c r="I236" s="106">
        <v>70</v>
      </c>
      <c r="J236" s="106">
        <v>80</v>
      </c>
      <c r="K236" s="106">
        <v>80</v>
      </c>
      <c r="L236" s="106">
        <f>SUM(G236:K236)</f>
        <v>333.14</v>
      </c>
      <c r="M236" s="108">
        <v>71</v>
      </c>
      <c r="N236" s="108">
        <v>102</v>
      </c>
      <c r="O236" s="109">
        <f t="shared" si="4"/>
        <v>0.696078431372549</v>
      </c>
      <c r="P236" s="104"/>
    </row>
    <row r="237" ht="20" customHeight="1" spans="1:16">
      <c r="A237" s="101">
        <v>234</v>
      </c>
      <c r="B237" s="102" t="s">
        <v>516</v>
      </c>
      <c r="C237" s="103" t="s">
        <v>517</v>
      </c>
      <c r="D237" s="104" t="s">
        <v>19</v>
      </c>
      <c r="E237" s="104" t="s">
        <v>371</v>
      </c>
      <c r="F237" s="105" t="s">
        <v>82</v>
      </c>
      <c r="G237" s="106">
        <v>77.5</v>
      </c>
      <c r="H237" s="106">
        <v>25.5</v>
      </c>
      <c r="I237" s="106">
        <v>70</v>
      </c>
      <c r="J237" s="106">
        <v>80</v>
      </c>
      <c r="K237" s="106">
        <v>80</v>
      </c>
      <c r="L237" s="106">
        <f>SUM(G237:K237)</f>
        <v>333</v>
      </c>
      <c r="M237" s="108">
        <v>72</v>
      </c>
      <c r="N237" s="108">
        <v>102</v>
      </c>
      <c r="O237" s="109">
        <f t="shared" si="4"/>
        <v>0.705882352941177</v>
      </c>
      <c r="P237" s="104"/>
    </row>
    <row r="238" ht="20" customHeight="1" spans="1:16">
      <c r="A238" s="101">
        <v>235</v>
      </c>
      <c r="B238" s="102" t="s">
        <v>518</v>
      </c>
      <c r="C238" s="103" t="s">
        <v>519</v>
      </c>
      <c r="D238" s="104" t="s">
        <v>19</v>
      </c>
      <c r="E238" s="104" t="s">
        <v>371</v>
      </c>
      <c r="F238" s="105" t="s">
        <v>104</v>
      </c>
      <c r="G238" s="106">
        <v>77.85</v>
      </c>
      <c r="H238" s="106">
        <v>21.56</v>
      </c>
      <c r="I238" s="106">
        <v>71</v>
      </c>
      <c r="J238" s="106">
        <v>80.5</v>
      </c>
      <c r="K238" s="106">
        <v>82</v>
      </c>
      <c r="L238" s="106">
        <v>332.91</v>
      </c>
      <c r="M238" s="108">
        <v>73</v>
      </c>
      <c r="N238" s="108">
        <v>102</v>
      </c>
      <c r="O238" s="109">
        <f t="shared" si="4"/>
        <v>0.715686274509804</v>
      </c>
      <c r="P238" s="104"/>
    </row>
    <row r="239" ht="20" customHeight="1" spans="1:16">
      <c r="A239" s="101">
        <v>236</v>
      </c>
      <c r="B239" s="102" t="s">
        <v>520</v>
      </c>
      <c r="C239" s="103" t="s">
        <v>521</v>
      </c>
      <c r="D239" s="104" t="s">
        <v>19</v>
      </c>
      <c r="E239" s="104" t="s">
        <v>368</v>
      </c>
      <c r="F239" s="105" t="s">
        <v>305</v>
      </c>
      <c r="G239" s="106">
        <v>79.7</v>
      </c>
      <c r="H239" s="106">
        <v>23.1</v>
      </c>
      <c r="I239" s="106">
        <v>70</v>
      </c>
      <c r="J239" s="106">
        <v>80</v>
      </c>
      <c r="K239" s="106">
        <v>80</v>
      </c>
      <c r="L239" s="106">
        <v>332.8</v>
      </c>
      <c r="M239" s="108">
        <v>74</v>
      </c>
      <c r="N239" s="108">
        <v>102</v>
      </c>
      <c r="O239" s="109">
        <f t="shared" si="4"/>
        <v>0.725490196078431</v>
      </c>
      <c r="P239" s="104"/>
    </row>
    <row r="240" ht="20" customHeight="1" spans="1:16">
      <c r="A240" s="101">
        <v>237</v>
      </c>
      <c r="B240" s="102" t="s">
        <v>522</v>
      </c>
      <c r="C240" s="103" t="s">
        <v>523</v>
      </c>
      <c r="D240" s="104" t="s">
        <v>19</v>
      </c>
      <c r="E240" s="104" t="s">
        <v>371</v>
      </c>
      <c r="F240" s="105" t="s">
        <v>37</v>
      </c>
      <c r="G240" s="106">
        <v>75.45</v>
      </c>
      <c r="H240" s="106">
        <v>25.3</v>
      </c>
      <c r="I240" s="106">
        <v>72</v>
      </c>
      <c r="J240" s="106">
        <v>80</v>
      </c>
      <c r="K240" s="106">
        <v>80</v>
      </c>
      <c r="L240" s="106">
        <f>SUM(G240:K240)</f>
        <v>332.75</v>
      </c>
      <c r="M240" s="108">
        <v>75</v>
      </c>
      <c r="N240" s="108">
        <v>102</v>
      </c>
      <c r="O240" s="109">
        <f t="shared" si="4"/>
        <v>0.735294117647059</v>
      </c>
      <c r="P240" s="104"/>
    </row>
    <row r="241" ht="20" customHeight="1" spans="1:16">
      <c r="A241" s="101">
        <v>238</v>
      </c>
      <c r="B241" s="102" t="s">
        <v>524</v>
      </c>
      <c r="C241" s="103" t="s">
        <v>525</v>
      </c>
      <c r="D241" s="104" t="s">
        <v>19</v>
      </c>
      <c r="E241" s="104" t="s">
        <v>368</v>
      </c>
      <c r="F241" s="105" t="s">
        <v>526</v>
      </c>
      <c r="G241" s="106">
        <v>78.85</v>
      </c>
      <c r="H241" s="106">
        <v>23.56</v>
      </c>
      <c r="I241" s="106">
        <v>70</v>
      </c>
      <c r="J241" s="106">
        <v>80</v>
      </c>
      <c r="K241" s="106">
        <v>80</v>
      </c>
      <c r="L241" s="106">
        <v>332.41</v>
      </c>
      <c r="M241" s="108">
        <v>76</v>
      </c>
      <c r="N241" s="108">
        <v>102</v>
      </c>
      <c r="O241" s="109">
        <f t="shared" si="4"/>
        <v>0.745098039215686</v>
      </c>
      <c r="P241" s="104"/>
    </row>
    <row r="242" ht="20" customHeight="1" spans="1:16">
      <c r="A242" s="101">
        <v>239</v>
      </c>
      <c r="B242" s="102" t="s">
        <v>527</v>
      </c>
      <c r="C242" s="103" t="s">
        <v>528</v>
      </c>
      <c r="D242" s="104" t="s">
        <v>19</v>
      </c>
      <c r="E242" s="104" t="s">
        <v>529</v>
      </c>
      <c r="F242" s="105" t="s">
        <v>27</v>
      </c>
      <c r="G242" s="106">
        <v>78.85</v>
      </c>
      <c r="H242" s="106">
        <v>23.52</v>
      </c>
      <c r="I242" s="106">
        <v>70</v>
      </c>
      <c r="J242" s="106">
        <v>80</v>
      </c>
      <c r="K242" s="106">
        <v>80</v>
      </c>
      <c r="L242" s="106">
        <v>332.37</v>
      </c>
      <c r="M242" s="108">
        <v>77</v>
      </c>
      <c r="N242" s="108">
        <v>102</v>
      </c>
      <c r="O242" s="109">
        <f t="shared" si="4"/>
        <v>0.754901960784314</v>
      </c>
      <c r="P242" s="104"/>
    </row>
    <row r="243" ht="20" customHeight="1" spans="1:16">
      <c r="A243" s="101">
        <v>240</v>
      </c>
      <c r="B243" s="102" t="s">
        <v>530</v>
      </c>
      <c r="C243" s="103" t="s">
        <v>531</v>
      </c>
      <c r="D243" s="104" t="s">
        <v>19</v>
      </c>
      <c r="E243" s="104" t="s">
        <v>368</v>
      </c>
      <c r="F243" s="105" t="s">
        <v>112</v>
      </c>
      <c r="G243" s="106">
        <v>78.5</v>
      </c>
      <c r="H243" s="106">
        <v>23.85</v>
      </c>
      <c r="I243" s="106">
        <v>70</v>
      </c>
      <c r="J243" s="106">
        <v>80</v>
      </c>
      <c r="K243" s="106">
        <v>80</v>
      </c>
      <c r="L243" s="106">
        <v>332.35</v>
      </c>
      <c r="M243" s="108">
        <v>78</v>
      </c>
      <c r="N243" s="108">
        <v>102</v>
      </c>
      <c r="O243" s="109">
        <f t="shared" si="4"/>
        <v>0.764705882352941</v>
      </c>
      <c r="P243" s="104"/>
    </row>
    <row r="244" ht="20" customHeight="1" spans="1:16">
      <c r="A244" s="101">
        <v>241</v>
      </c>
      <c r="B244" s="102" t="s">
        <v>532</v>
      </c>
      <c r="C244" s="103" t="s">
        <v>533</v>
      </c>
      <c r="D244" s="104" t="s">
        <v>19</v>
      </c>
      <c r="E244" s="104" t="s">
        <v>368</v>
      </c>
      <c r="F244" s="105" t="s">
        <v>252</v>
      </c>
      <c r="G244" s="106">
        <v>79.9</v>
      </c>
      <c r="H244" s="106">
        <v>22.43</v>
      </c>
      <c r="I244" s="106">
        <v>70</v>
      </c>
      <c r="J244" s="106">
        <v>80</v>
      </c>
      <c r="K244" s="106">
        <v>80</v>
      </c>
      <c r="L244" s="106">
        <v>332.33</v>
      </c>
      <c r="M244" s="108">
        <v>79</v>
      </c>
      <c r="N244" s="108">
        <v>102</v>
      </c>
      <c r="O244" s="109">
        <f t="shared" si="4"/>
        <v>0.774509803921569</v>
      </c>
      <c r="P244" s="104"/>
    </row>
    <row r="245" ht="20" customHeight="1" spans="1:16">
      <c r="A245" s="101">
        <v>242</v>
      </c>
      <c r="B245" s="102" t="s">
        <v>534</v>
      </c>
      <c r="C245" s="103" t="s">
        <v>535</v>
      </c>
      <c r="D245" s="104" t="s">
        <v>19</v>
      </c>
      <c r="E245" s="104" t="s">
        <v>368</v>
      </c>
      <c r="F245" s="105" t="s">
        <v>203</v>
      </c>
      <c r="G245" s="106">
        <v>79.85</v>
      </c>
      <c r="H245" s="106">
        <v>22.11</v>
      </c>
      <c r="I245" s="106">
        <v>70</v>
      </c>
      <c r="J245" s="106">
        <v>80</v>
      </c>
      <c r="K245" s="106">
        <v>80</v>
      </c>
      <c r="L245" s="106">
        <v>331.96</v>
      </c>
      <c r="M245" s="108">
        <v>80</v>
      </c>
      <c r="N245" s="108">
        <v>102</v>
      </c>
      <c r="O245" s="109">
        <f t="shared" si="4"/>
        <v>0.784313725490196</v>
      </c>
      <c r="P245" s="104"/>
    </row>
    <row r="246" ht="20" customHeight="1" spans="1:16">
      <c r="A246" s="101">
        <v>243</v>
      </c>
      <c r="B246" s="102" t="s">
        <v>536</v>
      </c>
      <c r="C246" s="103" t="s">
        <v>537</v>
      </c>
      <c r="D246" s="104" t="s">
        <v>19</v>
      </c>
      <c r="E246" s="104" t="s">
        <v>371</v>
      </c>
      <c r="F246" s="105" t="s">
        <v>353</v>
      </c>
      <c r="G246" s="106">
        <v>79.75</v>
      </c>
      <c r="H246" s="106">
        <v>22.17</v>
      </c>
      <c r="I246" s="106">
        <v>70</v>
      </c>
      <c r="J246" s="106">
        <v>80</v>
      </c>
      <c r="K246" s="106">
        <v>80</v>
      </c>
      <c r="L246" s="106">
        <f>SUM(G246:K246)</f>
        <v>331.92</v>
      </c>
      <c r="M246" s="108">
        <v>81</v>
      </c>
      <c r="N246" s="108">
        <v>102</v>
      </c>
      <c r="O246" s="109">
        <f t="shared" si="4"/>
        <v>0.794117647058823</v>
      </c>
      <c r="P246" s="104"/>
    </row>
    <row r="247" ht="20" customHeight="1" spans="1:16">
      <c r="A247" s="101">
        <v>244</v>
      </c>
      <c r="B247" s="102" t="s">
        <v>538</v>
      </c>
      <c r="C247" s="103" t="s">
        <v>539</v>
      </c>
      <c r="D247" s="104" t="s">
        <v>19</v>
      </c>
      <c r="E247" s="104" t="s">
        <v>368</v>
      </c>
      <c r="F247" s="105" t="s">
        <v>346</v>
      </c>
      <c r="G247" s="106">
        <v>78.85</v>
      </c>
      <c r="H247" s="106">
        <v>22.59</v>
      </c>
      <c r="I247" s="106">
        <v>70</v>
      </c>
      <c r="J247" s="106">
        <v>80</v>
      </c>
      <c r="K247" s="106">
        <v>80</v>
      </c>
      <c r="L247" s="106">
        <v>331.44</v>
      </c>
      <c r="M247" s="108">
        <v>82</v>
      </c>
      <c r="N247" s="108">
        <v>102</v>
      </c>
      <c r="O247" s="109">
        <f t="shared" si="4"/>
        <v>0.803921568627451</v>
      </c>
      <c r="P247" s="104"/>
    </row>
    <row r="248" ht="20" customHeight="1" spans="1:16">
      <c r="A248" s="101">
        <v>245</v>
      </c>
      <c r="B248" s="102" t="s">
        <v>540</v>
      </c>
      <c r="C248" s="103" t="s">
        <v>541</v>
      </c>
      <c r="D248" s="104" t="s">
        <v>19</v>
      </c>
      <c r="E248" s="104" t="s">
        <v>371</v>
      </c>
      <c r="F248" s="105" t="s">
        <v>542</v>
      </c>
      <c r="G248" s="106">
        <v>78.7</v>
      </c>
      <c r="H248" s="106">
        <v>22.74</v>
      </c>
      <c r="I248" s="106">
        <v>70</v>
      </c>
      <c r="J248" s="106">
        <v>80</v>
      </c>
      <c r="K248" s="106">
        <v>80</v>
      </c>
      <c r="L248" s="106">
        <f>SUM(G248:K248)</f>
        <v>331.44</v>
      </c>
      <c r="M248" s="108">
        <v>83</v>
      </c>
      <c r="N248" s="108">
        <v>102</v>
      </c>
      <c r="O248" s="109">
        <f t="shared" si="4"/>
        <v>0.813725490196078</v>
      </c>
      <c r="P248" s="104"/>
    </row>
    <row r="249" ht="20" customHeight="1" spans="1:16">
      <c r="A249" s="101">
        <v>246</v>
      </c>
      <c r="B249" s="102" t="s">
        <v>543</v>
      </c>
      <c r="C249" s="103" t="s">
        <v>544</v>
      </c>
      <c r="D249" s="104" t="s">
        <v>19</v>
      </c>
      <c r="E249" s="104" t="s">
        <v>368</v>
      </c>
      <c r="F249" s="105" t="s">
        <v>177</v>
      </c>
      <c r="G249" s="106">
        <v>77.5</v>
      </c>
      <c r="H249" s="106">
        <v>23.75</v>
      </c>
      <c r="I249" s="106">
        <v>70</v>
      </c>
      <c r="J249" s="106">
        <v>80</v>
      </c>
      <c r="K249" s="106">
        <v>80</v>
      </c>
      <c r="L249" s="106">
        <v>331.25</v>
      </c>
      <c r="M249" s="108">
        <v>84</v>
      </c>
      <c r="N249" s="108">
        <v>102</v>
      </c>
      <c r="O249" s="109">
        <f t="shared" si="4"/>
        <v>0.823529411764706</v>
      </c>
      <c r="P249" s="104"/>
    </row>
    <row r="250" ht="20" customHeight="1" spans="1:16">
      <c r="A250" s="101">
        <v>247</v>
      </c>
      <c r="B250" s="102" t="s">
        <v>545</v>
      </c>
      <c r="C250" s="103" t="s">
        <v>546</v>
      </c>
      <c r="D250" s="104" t="s">
        <v>19</v>
      </c>
      <c r="E250" s="104" t="s">
        <v>371</v>
      </c>
      <c r="F250" s="105" t="s">
        <v>526</v>
      </c>
      <c r="G250" s="106">
        <v>76.85</v>
      </c>
      <c r="H250" s="106">
        <v>24.32</v>
      </c>
      <c r="I250" s="106">
        <v>70</v>
      </c>
      <c r="J250" s="106">
        <v>80</v>
      </c>
      <c r="K250" s="106">
        <v>80</v>
      </c>
      <c r="L250" s="106">
        <f>SUM(G250:K250)</f>
        <v>331.17</v>
      </c>
      <c r="M250" s="108">
        <v>85</v>
      </c>
      <c r="N250" s="108">
        <v>102</v>
      </c>
      <c r="O250" s="109">
        <f t="shared" si="4"/>
        <v>0.833333333333333</v>
      </c>
      <c r="P250" s="104"/>
    </row>
    <row r="251" ht="20" customHeight="1" spans="1:16">
      <c r="A251" s="101">
        <v>248</v>
      </c>
      <c r="B251" s="102" t="s">
        <v>547</v>
      </c>
      <c r="C251" s="103" t="s">
        <v>548</v>
      </c>
      <c r="D251" s="104" t="s">
        <v>19</v>
      </c>
      <c r="E251" s="104" t="s">
        <v>371</v>
      </c>
      <c r="F251" s="105" t="s">
        <v>63</v>
      </c>
      <c r="G251" s="106">
        <v>78</v>
      </c>
      <c r="H251" s="106">
        <v>22.45</v>
      </c>
      <c r="I251" s="106">
        <v>70</v>
      </c>
      <c r="J251" s="106">
        <v>80</v>
      </c>
      <c r="K251" s="106">
        <v>80</v>
      </c>
      <c r="L251" s="106">
        <f>SUM(G251:K251)</f>
        <v>330.45</v>
      </c>
      <c r="M251" s="108">
        <v>86</v>
      </c>
      <c r="N251" s="108">
        <v>102</v>
      </c>
      <c r="O251" s="109">
        <f t="shared" si="4"/>
        <v>0.843137254901961</v>
      </c>
      <c r="P251" s="104"/>
    </row>
    <row r="252" ht="20" customHeight="1" spans="1:16">
      <c r="A252" s="101">
        <v>249</v>
      </c>
      <c r="B252" s="102" t="s">
        <v>549</v>
      </c>
      <c r="C252" s="103" t="s">
        <v>550</v>
      </c>
      <c r="D252" s="104" t="s">
        <v>19</v>
      </c>
      <c r="E252" s="104" t="s">
        <v>368</v>
      </c>
      <c r="F252" s="105" t="s">
        <v>363</v>
      </c>
      <c r="G252" s="106">
        <v>79.85</v>
      </c>
      <c r="H252" s="106">
        <v>20.56</v>
      </c>
      <c r="I252" s="106">
        <v>70</v>
      </c>
      <c r="J252" s="106">
        <v>80</v>
      </c>
      <c r="K252" s="106">
        <v>80</v>
      </c>
      <c r="L252" s="106">
        <v>330.41</v>
      </c>
      <c r="M252" s="108">
        <v>87</v>
      </c>
      <c r="N252" s="108">
        <v>102</v>
      </c>
      <c r="O252" s="109">
        <f t="shared" si="4"/>
        <v>0.852941176470588</v>
      </c>
      <c r="P252" s="104"/>
    </row>
    <row r="253" ht="20" customHeight="1" spans="1:16">
      <c r="A253" s="101">
        <v>250</v>
      </c>
      <c r="B253" s="102" t="s">
        <v>551</v>
      </c>
      <c r="C253" s="103" t="s">
        <v>552</v>
      </c>
      <c r="D253" s="104" t="s">
        <v>19</v>
      </c>
      <c r="E253" s="104" t="s">
        <v>371</v>
      </c>
      <c r="F253" s="105" t="s">
        <v>67</v>
      </c>
      <c r="G253" s="106">
        <v>78.5</v>
      </c>
      <c r="H253" s="106">
        <v>21.71</v>
      </c>
      <c r="I253" s="106">
        <v>70</v>
      </c>
      <c r="J253" s="106">
        <v>80</v>
      </c>
      <c r="K253" s="106">
        <v>80</v>
      </c>
      <c r="L253" s="106">
        <f>SUM(G253:K253)</f>
        <v>330.21</v>
      </c>
      <c r="M253" s="108">
        <v>88</v>
      </c>
      <c r="N253" s="108">
        <v>102</v>
      </c>
      <c r="O253" s="109">
        <f t="shared" si="4"/>
        <v>0.862745098039216</v>
      </c>
      <c r="P253" s="104"/>
    </row>
    <row r="254" ht="20" customHeight="1" spans="1:16">
      <c r="A254" s="101">
        <v>251</v>
      </c>
      <c r="B254" s="102" t="s">
        <v>553</v>
      </c>
      <c r="C254" s="103" t="s">
        <v>554</v>
      </c>
      <c r="D254" s="104" t="s">
        <v>19</v>
      </c>
      <c r="E254" s="104" t="s">
        <v>368</v>
      </c>
      <c r="F254" s="105" t="s">
        <v>555</v>
      </c>
      <c r="G254" s="106">
        <v>78.7</v>
      </c>
      <c r="H254" s="106">
        <v>21.4</v>
      </c>
      <c r="I254" s="106">
        <v>70</v>
      </c>
      <c r="J254" s="106">
        <v>80</v>
      </c>
      <c r="K254" s="106">
        <v>80</v>
      </c>
      <c r="L254" s="106">
        <v>330.16</v>
      </c>
      <c r="M254" s="108">
        <v>89</v>
      </c>
      <c r="N254" s="108">
        <v>102</v>
      </c>
      <c r="O254" s="109">
        <f t="shared" si="4"/>
        <v>0.872549019607843</v>
      </c>
      <c r="P254" s="104"/>
    </row>
    <row r="255" ht="20" customHeight="1" spans="1:16">
      <c r="A255" s="101">
        <v>252</v>
      </c>
      <c r="B255" s="102" t="s">
        <v>556</v>
      </c>
      <c r="C255" s="103" t="s">
        <v>557</v>
      </c>
      <c r="D255" s="104" t="s">
        <v>19</v>
      </c>
      <c r="E255" s="104" t="s">
        <v>368</v>
      </c>
      <c r="F255" s="105" t="s">
        <v>29</v>
      </c>
      <c r="G255" s="106">
        <v>79.85</v>
      </c>
      <c r="H255" s="106">
        <v>20.26</v>
      </c>
      <c r="I255" s="106">
        <v>70</v>
      </c>
      <c r="J255" s="106">
        <v>80</v>
      </c>
      <c r="K255" s="106">
        <v>80</v>
      </c>
      <c r="L255" s="106">
        <v>330.11</v>
      </c>
      <c r="M255" s="108">
        <v>90</v>
      </c>
      <c r="N255" s="108">
        <v>102</v>
      </c>
      <c r="O255" s="109">
        <f t="shared" si="4"/>
        <v>0.882352941176471</v>
      </c>
      <c r="P255" s="104"/>
    </row>
    <row r="256" ht="20" customHeight="1" spans="1:16">
      <c r="A256" s="101">
        <v>253</v>
      </c>
      <c r="B256" s="102" t="s">
        <v>558</v>
      </c>
      <c r="C256" s="103" t="s">
        <v>559</v>
      </c>
      <c r="D256" s="104" t="s">
        <v>19</v>
      </c>
      <c r="E256" s="104" t="s">
        <v>371</v>
      </c>
      <c r="F256" s="105" t="s">
        <v>102</v>
      </c>
      <c r="G256" s="106">
        <v>79</v>
      </c>
      <c r="H256" s="106">
        <v>20.59</v>
      </c>
      <c r="I256" s="106">
        <v>70</v>
      </c>
      <c r="J256" s="106">
        <v>80</v>
      </c>
      <c r="K256" s="106">
        <v>80</v>
      </c>
      <c r="L256" s="106">
        <f>SUM(G256:K256)</f>
        <v>329.59</v>
      </c>
      <c r="M256" s="108">
        <v>91</v>
      </c>
      <c r="N256" s="108">
        <v>102</v>
      </c>
      <c r="O256" s="109">
        <f t="shared" si="4"/>
        <v>0.892156862745098</v>
      </c>
      <c r="P256" s="104"/>
    </row>
    <row r="257" ht="20" customHeight="1" spans="1:16">
      <c r="A257" s="101">
        <v>254</v>
      </c>
      <c r="B257" s="102" t="s">
        <v>560</v>
      </c>
      <c r="C257" s="103" t="s">
        <v>561</v>
      </c>
      <c r="D257" s="104" t="s">
        <v>19</v>
      </c>
      <c r="E257" s="104" t="s">
        <v>368</v>
      </c>
      <c r="F257" s="105" t="s">
        <v>93</v>
      </c>
      <c r="G257" s="106">
        <v>78.7</v>
      </c>
      <c r="H257" s="106">
        <v>20.37</v>
      </c>
      <c r="I257" s="106">
        <v>70</v>
      </c>
      <c r="J257" s="106">
        <v>80</v>
      </c>
      <c r="K257" s="106">
        <v>80</v>
      </c>
      <c r="L257" s="106">
        <f>SUM(G257:K257)</f>
        <v>329.07</v>
      </c>
      <c r="M257" s="108">
        <v>92</v>
      </c>
      <c r="N257" s="108">
        <v>102</v>
      </c>
      <c r="O257" s="109">
        <f t="shared" si="4"/>
        <v>0.901960784313726</v>
      </c>
      <c r="P257" s="104"/>
    </row>
    <row r="258" ht="20" customHeight="1" spans="1:16">
      <c r="A258" s="101">
        <v>255</v>
      </c>
      <c r="B258" s="102" t="s">
        <v>562</v>
      </c>
      <c r="C258" s="103" t="s">
        <v>563</v>
      </c>
      <c r="D258" s="104" t="s">
        <v>19</v>
      </c>
      <c r="E258" s="104" t="s">
        <v>371</v>
      </c>
      <c r="F258" s="105" t="s">
        <v>213</v>
      </c>
      <c r="G258" s="106">
        <v>77.9</v>
      </c>
      <c r="H258" s="106">
        <v>20.6</v>
      </c>
      <c r="I258" s="106">
        <v>70</v>
      </c>
      <c r="J258" s="106">
        <v>80</v>
      </c>
      <c r="K258" s="106">
        <v>80</v>
      </c>
      <c r="L258" s="106">
        <f>SUM(G258:K258)</f>
        <v>328.5</v>
      </c>
      <c r="M258" s="108">
        <v>93</v>
      </c>
      <c r="N258" s="108">
        <v>102</v>
      </c>
      <c r="O258" s="109">
        <f t="shared" si="4"/>
        <v>0.911764705882353</v>
      </c>
      <c r="P258" s="104"/>
    </row>
    <row r="259" ht="20" customHeight="1" spans="1:16">
      <c r="A259" s="101">
        <v>256</v>
      </c>
      <c r="B259" s="102" t="s">
        <v>564</v>
      </c>
      <c r="C259" s="103" t="s">
        <v>565</v>
      </c>
      <c r="D259" s="104" t="s">
        <v>19</v>
      </c>
      <c r="E259" s="104" t="s">
        <v>371</v>
      </c>
      <c r="F259" s="105" t="s">
        <v>96</v>
      </c>
      <c r="G259" s="106">
        <v>78</v>
      </c>
      <c r="H259" s="106">
        <v>20.44</v>
      </c>
      <c r="I259" s="106">
        <v>70</v>
      </c>
      <c r="J259" s="106">
        <v>80</v>
      </c>
      <c r="K259" s="106">
        <v>80</v>
      </c>
      <c r="L259" s="106">
        <f>SUM(G259:K259)</f>
        <v>328.44</v>
      </c>
      <c r="M259" s="108">
        <v>94</v>
      </c>
      <c r="N259" s="108">
        <v>102</v>
      </c>
      <c r="O259" s="109">
        <f t="shared" si="4"/>
        <v>0.92156862745098</v>
      </c>
      <c r="P259" s="104"/>
    </row>
    <row r="260" ht="20" customHeight="1" spans="1:16">
      <c r="A260" s="101">
        <v>257</v>
      </c>
      <c r="B260" s="102" t="s">
        <v>566</v>
      </c>
      <c r="C260" s="103" t="s">
        <v>567</v>
      </c>
      <c r="D260" s="104" t="s">
        <v>19</v>
      </c>
      <c r="E260" s="104" t="s">
        <v>371</v>
      </c>
      <c r="F260" s="105" t="s">
        <v>45</v>
      </c>
      <c r="G260" s="106">
        <v>77.75</v>
      </c>
      <c r="H260" s="106">
        <v>20.65</v>
      </c>
      <c r="I260" s="106">
        <v>70</v>
      </c>
      <c r="J260" s="106">
        <v>80</v>
      </c>
      <c r="K260" s="106">
        <v>80</v>
      </c>
      <c r="L260" s="106">
        <f>SUM(G260:K260)</f>
        <v>328.4</v>
      </c>
      <c r="M260" s="108">
        <v>95</v>
      </c>
      <c r="N260" s="108">
        <v>102</v>
      </c>
      <c r="O260" s="109">
        <f t="shared" ref="O260:O299" si="7">IFERROR(M260/N260,"")</f>
        <v>0.931372549019608</v>
      </c>
      <c r="P260" s="104"/>
    </row>
    <row r="261" ht="20" customHeight="1" spans="1:16">
      <c r="A261" s="101">
        <v>258</v>
      </c>
      <c r="B261" s="102" t="s">
        <v>568</v>
      </c>
      <c r="C261" s="103" t="s">
        <v>569</v>
      </c>
      <c r="D261" s="104" t="s">
        <v>19</v>
      </c>
      <c r="E261" s="104" t="s">
        <v>368</v>
      </c>
      <c r="F261" s="105" t="s">
        <v>104</v>
      </c>
      <c r="G261" s="106">
        <v>75.7</v>
      </c>
      <c r="H261" s="106">
        <v>22.43</v>
      </c>
      <c r="I261" s="106">
        <v>70</v>
      </c>
      <c r="J261" s="106">
        <v>80</v>
      </c>
      <c r="K261" s="106">
        <v>80</v>
      </c>
      <c r="L261" s="106">
        <v>328.13</v>
      </c>
      <c r="M261" s="108">
        <v>96</v>
      </c>
      <c r="N261" s="108">
        <v>102</v>
      </c>
      <c r="O261" s="109">
        <f t="shared" si="7"/>
        <v>0.941176470588235</v>
      </c>
      <c r="P261" s="104"/>
    </row>
    <row r="262" ht="20" customHeight="1" spans="1:16">
      <c r="A262" s="101">
        <v>259</v>
      </c>
      <c r="B262" s="102" t="s">
        <v>570</v>
      </c>
      <c r="C262" s="103" t="s">
        <v>571</v>
      </c>
      <c r="D262" s="104" t="s">
        <v>19</v>
      </c>
      <c r="E262" s="104" t="s">
        <v>371</v>
      </c>
      <c r="F262" s="105" t="s">
        <v>41</v>
      </c>
      <c r="G262" s="106">
        <v>78</v>
      </c>
      <c r="H262" s="106">
        <v>19.28</v>
      </c>
      <c r="I262" s="106">
        <v>70</v>
      </c>
      <c r="J262" s="106">
        <v>80</v>
      </c>
      <c r="K262" s="106">
        <v>80</v>
      </c>
      <c r="L262" s="106">
        <f>SUM(G262:K262)</f>
        <v>327.28</v>
      </c>
      <c r="M262" s="108">
        <v>97</v>
      </c>
      <c r="N262" s="108">
        <v>102</v>
      </c>
      <c r="O262" s="109">
        <f t="shared" si="7"/>
        <v>0.950980392156863</v>
      </c>
      <c r="P262" s="104"/>
    </row>
    <row r="263" ht="20" customHeight="1" spans="1:16">
      <c r="A263" s="101">
        <v>260</v>
      </c>
      <c r="B263" s="102" t="s">
        <v>572</v>
      </c>
      <c r="C263" s="103" t="s">
        <v>573</v>
      </c>
      <c r="D263" s="104" t="s">
        <v>19</v>
      </c>
      <c r="E263" s="104" t="s">
        <v>368</v>
      </c>
      <c r="F263" s="105" t="s">
        <v>219</v>
      </c>
      <c r="G263" s="106">
        <v>71.7</v>
      </c>
      <c r="H263" s="106">
        <v>25.145</v>
      </c>
      <c r="I263" s="106">
        <v>70</v>
      </c>
      <c r="J263" s="106">
        <v>80</v>
      </c>
      <c r="K263" s="106">
        <v>80</v>
      </c>
      <c r="L263" s="106">
        <f>SUM(G263:K263)</f>
        <v>326.845</v>
      </c>
      <c r="M263" s="108">
        <v>98</v>
      </c>
      <c r="N263" s="108">
        <v>102</v>
      </c>
      <c r="O263" s="109">
        <f t="shared" si="7"/>
        <v>0.96078431372549</v>
      </c>
      <c r="P263" s="104"/>
    </row>
    <row r="264" ht="20" customHeight="1" spans="1:16">
      <c r="A264" s="101">
        <v>261</v>
      </c>
      <c r="B264" s="102" t="s">
        <v>574</v>
      </c>
      <c r="C264" s="103" t="s">
        <v>575</v>
      </c>
      <c r="D264" s="104" t="s">
        <v>19</v>
      </c>
      <c r="E264" s="104" t="s">
        <v>371</v>
      </c>
      <c r="F264" s="105" t="s">
        <v>49</v>
      </c>
      <c r="G264" s="106">
        <v>75.5</v>
      </c>
      <c r="H264" s="106">
        <v>20.9</v>
      </c>
      <c r="I264" s="106">
        <v>70</v>
      </c>
      <c r="J264" s="106">
        <v>80</v>
      </c>
      <c r="K264" s="106">
        <v>80</v>
      </c>
      <c r="L264" s="106">
        <f>SUM(G264:K264)</f>
        <v>326.4</v>
      </c>
      <c r="M264" s="108">
        <v>99</v>
      </c>
      <c r="N264" s="108">
        <v>102</v>
      </c>
      <c r="O264" s="109">
        <f t="shared" si="7"/>
        <v>0.970588235294118</v>
      </c>
      <c r="P264" s="104"/>
    </row>
    <row r="265" ht="20" customHeight="1" spans="1:16">
      <c r="A265" s="101">
        <v>262</v>
      </c>
      <c r="B265" s="102" t="s">
        <v>576</v>
      </c>
      <c r="C265" s="103" t="s">
        <v>577</v>
      </c>
      <c r="D265" s="104" t="s">
        <v>19</v>
      </c>
      <c r="E265" s="104" t="s">
        <v>368</v>
      </c>
      <c r="F265" s="105" t="s">
        <v>21</v>
      </c>
      <c r="G265" s="106">
        <v>73.25</v>
      </c>
      <c r="H265" s="106">
        <v>22.45</v>
      </c>
      <c r="I265" s="106">
        <v>70</v>
      </c>
      <c r="J265" s="106">
        <v>80</v>
      </c>
      <c r="K265" s="106">
        <v>80</v>
      </c>
      <c r="L265" s="106">
        <v>325.7</v>
      </c>
      <c r="M265" s="108">
        <v>100</v>
      </c>
      <c r="N265" s="108">
        <v>102</v>
      </c>
      <c r="O265" s="109">
        <f t="shared" si="7"/>
        <v>0.980392156862745</v>
      </c>
      <c r="P265" s="104"/>
    </row>
    <row r="266" ht="20" customHeight="1" spans="1:16">
      <c r="A266" s="101">
        <v>263</v>
      </c>
      <c r="B266" s="102" t="s">
        <v>578</v>
      </c>
      <c r="C266" s="103" t="s">
        <v>579</v>
      </c>
      <c r="D266" s="104" t="s">
        <v>19</v>
      </c>
      <c r="E266" s="104" t="s">
        <v>371</v>
      </c>
      <c r="F266" s="105" t="s">
        <v>25</v>
      </c>
      <c r="G266" s="106">
        <v>72.6</v>
      </c>
      <c r="H266" s="106">
        <v>20.53</v>
      </c>
      <c r="I266" s="106">
        <v>70</v>
      </c>
      <c r="J266" s="106">
        <v>80</v>
      </c>
      <c r="K266" s="106">
        <v>80</v>
      </c>
      <c r="L266" s="106">
        <f>SUM(G266:K266)</f>
        <v>323.13</v>
      </c>
      <c r="M266" s="108">
        <v>101</v>
      </c>
      <c r="N266" s="108">
        <v>102</v>
      </c>
      <c r="O266" s="109">
        <f t="shared" si="7"/>
        <v>0.990196078431373</v>
      </c>
      <c r="P266" s="104"/>
    </row>
    <row r="267" ht="20" customHeight="1" spans="1:16">
      <c r="A267" s="101">
        <v>264</v>
      </c>
      <c r="B267" s="102" t="s">
        <v>580</v>
      </c>
      <c r="C267" s="103" t="s">
        <v>581</v>
      </c>
      <c r="D267" s="104" t="s">
        <v>19</v>
      </c>
      <c r="E267" s="104" t="s">
        <v>368</v>
      </c>
      <c r="F267" s="105" t="s">
        <v>305</v>
      </c>
      <c r="G267" s="106">
        <v>0</v>
      </c>
      <c r="H267" s="106">
        <v>0</v>
      </c>
      <c r="I267" s="106">
        <v>0</v>
      </c>
      <c r="J267" s="106">
        <v>0</v>
      </c>
      <c r="K267" s="106">
        <v>0</v>
      </c>
      <c r="L267" s="106">
        <f>SUM(G267:K267)</f>
        <v>0</v>
      </c>
      <c r="M267" s="108">
        <v>102</v>
      </c>
      <c r="N267" s="108">
        <v>102</v>
      </c>
      <c r="O267" s="109">
        <f t="shared" si="7"/>
        <v>1</v>
      </c>
      <c r="P267" s="104"/>
    </row>
    <row r="268" ht="20" customHeight="1" spans="1:16">
      <c r="A268" s="101">
        <v>265</v>
      </c>
      <c r="B268" s="102">
        <v>2021050503</v>
      </c>
      <c r="C268" s="103" t="s">
        <v>582</v>
      </c>
      <c r="D268" s="104" t="s">
        <v>19</v>
      </c>
      <c r="E268" s="104" t="s">
        <v>583</v>
      </c>
      <c r="F268" s="105" t="s">
        <v>584</v>
      </c>
      <c r="G268" s="106">
        <v>77.55</v>
      </c>
      <c r="H268" s="106">
        <v>88.56</v>
      </c>
      <c r="I268" s="106">
        <v>87</v>
      </c>
      <c r="J268" s="106">
        <v>80</v>
      </c>
      <c r="K268" s="106">
        <v>80</v>
      </c>
      <c r="L268" s="106">
        <v>415.11</v>
      </c>
      <c r="M268" s="108">
        <v>1</v>
      </c>
      <c r="N268" s="108">
        <v>13</v>
      </c>
      <c r="O268" s="109">
        <f t="shared" si="7"/>
        <v>0.0769230769230769</v>
      </c>
      <c r="P268" s="104"/>
    </row>
    <row r="269" ht="20" customHeight="1" spans="1:16">
      <c r="A269" s="101">
        <v>266</v>
      </c>
      <c r="B269" s="102">
        <v>2021050513</v>
      </c>
      <c r="C269" s="103" t="s">
        <v>585</v>
      </c>
      <c r="D269" s="104" t="s">
        <v>19</v>
      </c>
      <c r="E269" s="104" t="s">
        <v>583</v>
      </c>
      <c r="F269" s="105" t="s">
        <v>128</v>
      </c>
      <c r="G269" s="106">
        <v>80.25</v>
      </c>
      <c r="H269" s="106">
        <v>54.72</v>
      </c>
      <c r="I269" s="106">
        <v>70</v>
      </c>
      <c r="J269" s="106">
        <v>80</v>
      </c>
      <c r="K269" s="106">
        <v>80</v>
      </c>
      <c r="L269" s="106">
        <v>364.97</v>
      </c>
      <c r="M269" s="108">
        <v>2</v>
      </c>
      <c r="N269" s="108">
        <v>13</v>
      </c>
      <c r="O269" s="109">
        <f t="shared" si="7"/>
        <v>0.153846153846154</v>
      </c>
      <c r="P269" s="104"/>
    </row>
    <row r="270" ht="20" customHeight="1" spans="1:16">
      <c r="A270" s="101">
        <v>267</v>
      </c>
      <c r="B270" s="102">
        <v>2021050500</v>
      </c>
      <c r="C270" s="103" t="s">
        <v>586</v>
      </c>
      <c r="D270" s="104" t="s">
        <v>19</v>
      </c>
      <c r="E270" s="104" t="s">
        <v>583</v>
      </c>
      <c r="F270" s="105" t="s">
        <v>136</v>
      </c>
      <c r="G270" s="106">
        <v>84.85</v>
      </c>
      <c r="H270" s="106">
        <v>45.63</v>
      </c>
      <c r="I270" s="106">
        <v>70</v>
      </c>
      <c r="J270" s="106">
        <v>80</v>
      </c>
      <c r="K270" s="106">
        <v>80</v>
      </c>
      <c r="L270" s="106">
        <v>360.48</v>
      </c>
      <c r="M270" s="108">
        <v>3</v>
      </c>
      <c r="N270" s="108">
        <v>13</v>
      </c>
      <c r="O270" s="109">
        <f t="shared" si="7"/>
        <v>0.230769230769231</v>
      </c>
      <c r="P270" s="104"/>
    </row>
    <row r="271" ht="20" customHeight="1" spans="1:16">
      <c r="A271" s="101">
        <v>268</v>
      </c>
      <c r="B271" s="102">
        <v>2021050506</v>
      </c>
      <c r="C271" s="103" t="s">
        <v>587</v>
      </c>
      <c r="D271" s="104" t="s">
        <v>19</v>
      </c>
      <c r="E271" s="104" t="s">
        <v>583</v>
      </c>
      <c r="F271" s="105" t="s">
        <v>131</v>
      </c>
      <c r="G271" s="106">
        <v>79.55</v>
      </c>
      <c r="H271" s="106">
        <v>49.76</v>
      </c>
      <c r="I271" s="106">
        <v>70</v>
      </c>
      <c r="J271" s="106">
        <v>80</v>
      </c>
      <c r="K271" s="106">
        <v>80</v>
      </c>
      <c r="L271" s="106">
        <v>359.3</v>
      </c>
      <c r="M271" s="108">
        <v>4</v>
      </c>
      <c r="N271" s="108">
        <v>13</v>
      </c>
      <c r="O271" s="109">
        <f t="shared" si="7"/>
        <v>0.307692307692308</v>
      </c>
      <c r="P271" s="104"/>
    </row>
    <row r="272" ht="20" customHeight="1" spans="1:16">
      <c r="A272" s="101">
        <v>269</v>
      </c>
      <c r="B272" s="102">
        <v>2021050517</v>
      </c>
      <c r="C272" s="103" t="s">
        <v>588</v>
      </c>
      <c r="D272" s="104" t="s">
        <v>19</v>
      </c>
      <c r="E272" s="104" t="s">
        <v>583</v>
      </c>
      <c r="F272" s="105" t="s">
        <v>136</v>
      </c>
      <c r="G272" s="106">
        <v>79.85</v>
      </c>
      <c r="H272" s="106">
        <v>37.94</v>
      </c>
      <c r="I272" s="106">
        <v>70</v>
      </c>
      <c r="J272" s="106">
        <v>80</v>
      </c>
      <c r="K272" s="106">
        <v>80</v>
      </c>
      <c r="L272" s="106">
        <v>347.79</v>
      </c>
      <c r="M272" s="108">
        <v>5</v>
      </c>
      <c r="N272" s="108">
        <v>13</v>
      </c>
      <c r="O272" s="109">
        <f t="shared" si="7"/>
        <v>0.384615384615385</v>
      </c>
      <c r="P272" s="104"/>
    </row>
    <row r="273" ht="20" customHeight="1" spans="1:16">
      <c r="A273" s="101">
        <v>270</v>
      </c>
      <c r="B273" s="102">
        <v>2021050512</v>
      </c>
      <c r="C273" s="103" t="s">
        <v>589</v>
      </c>
      <c r="D273" s="104" t="s">
        <v>19</v>
      </c>
      <c r="E273" s="104" t="s">
        <v>583</v>
      </c>
      <c r="F273" s="105" t="s">
        <v>139</v>
      </c>
      <c r="G273" s="106">
        <v>79</v>
      </c>
      <c r="H273" s="106">
        <v>33.52</v>
      </c>
      <c r="I273" s="106">
        <v>70</v>
      </c>
      <c r="J273" s="106">
        <v>80</v>
      </c>
      <c r="K273" s="106">
        <v>82.2</v>
      </c>
      <c r="L273" s="106">
        <v>344.72</v>
      </c>
      <c r="M273" s="108">
        <v>6</v>
      </c>
      <c r="N273" s="108">
        <v>13</v>
      </c>
      <c r="O273" s="109">
        <f t="shared" si="7"/>
        <v>0.461538461538462</v>
      </c>
      <c r="P273" s="104"/>
    </row>
    <row r="274" ht="20" customHeight="1" spans="1:16">
      <c r="A274" s="101">
        <v>271</v>
      </c>
      <c r="B274" s="102">
        <v>2021050514</v>
      </c>
      <c r="C274" s="103" t="s">
        <v>590</v>
      </c>
      <c r="D274" s="104" t="s">
        <v>19</v>
      </c>
      <c r="E274" s="104" t="s">
        <v>583</v>
      </c>
      <c r="F274" s="105" t="s">
        <v>136</v>
      </c>
      <c r="G274" s="106">
        <v>84.85</v>
      </c>
      <c r="H274" s="106">
        <v>28.945</v>
      </c>
      <c r="I274" s="106">
        <v>70</v>
      </c>
      <c r="J274" s="106">
        <v>80.55</v>
      </c>
      <c r="K274" s="106">
        <v>80</v>
      </c>
      <c r="L274" s="106">
        <v>344.35</v>
      </c>
      <c r="M274" s="108">
        <v>7</v>
      </c>
      <c r="N274" s="108">
        <v>13</v>
      </c>
      <c r="O274" s="109">
        <f t="shared" si="7"/>
        <v>0.538461538461538</v>
      </c>
      <c r="P274" s="104"/>
    </row>
    <row r="275" ht="20" customHeight="1" spans="1:16">
      <c r="A275" s="101">
        <v>272</v>
      </c>
      <c r="B275" s="102">
        <v>2021050509</v>
      </c>
      <c r="C275" s="103" t="s">
        <v>591</v>
      </c>
      <c r="D275" s="104" t="s">
        <v>19</v>
      </c>
      <c r="E275" s="104" t="s">
        <v>583</v>
      </c>
      <c r="F275" s="105" t="s">
        <v>592</v>
      </c>
      <c r="G275" s="106">
        <v>78.15</v>
      </c>
      <c r="H275" s="106">
        <v>34.25</v>
      </c>
      <c r="I275" s="106">
        <v>70</v>
      </c>
      <c r="J275" s="106">
        <v>80</v>
      </c>
      <c r="K275" s="106">
        <v>81.4</v>
      </c>
      <c r="L275" s="106">
        <v>343.8</v>
      </c>
      <c r="M275" s="108">
        <v>8</v>
      </c>
      <c r="N275" s="108">
        <v>13</v>
      </c>
      <c r="O275" s="109">
        <f t="shared" si="7"/>
        <v>0.615384615384615</v>
      </c>
      <c r="P275" s="104"/>
    </row>
    <row r="276" ht="20" customHeight="1" spans="1:16">
      <c r="A276" s="101">
        <v>273</v>
      </c>
      <c r="B276" s="102">
        <v>2021050511</v>
      </c>
      <c r="C276" s="103" t="s">
        <v>593</v>
      </c>
      <c r="D276" s="104" t="s">
        <v>19</v>
      </c>
      <c r="E276" s="104" t="s">
        <v>583</v>
      </c>
      <c r="F276" s="105" t="s">
        <v>117</v>
      </c>
      <c r="G276" s="106">
        <v>78.58</v>
      </c>
      <c r="H276" s="106">
        <v>29.96</v>
      </c>
      <c r="I276" s="106">
        <v>70</v>
      </c>
      <c r="J276" s="106">
        <v>80</v>
      </c>
      <c r="K276" s="106">
        <v>80</v>
      </c>
      <c r="L276" s="106">
        <v>338.54</v>
      </c>
      <c r="M276" s="108">
        <v>9</v>
      </c>
      <c r="N276" s="108">
        <v>13</v>
      </c>
      <c r="O276" s="109">
        <f t="shared" si="7"/>
        <v>0.692307692307692</v>
      </c>
      <c r="P276" s="104"/>
    </row>
    <row r="277" ht="20" customHeight="1" spans="1:16">
      <c r="A277" s="101">
        <v>274</v>
      </c>
      <c r="B277" s="102">
        <v>2021050515</v>
      </c>
      <c r="C277" s="103" t="s">
        <v>594</v>
      </c>
      <c r="D277" s="104" t="s">
        <v>19</v>
      </c>
      <c r="E277" s="104" t="s">
        <v>583</v>
      </c>
      <c r="F277" s="105" t="s">
        <v>595</v>
      </c>
      <c r="G277" s="106">
        <v>79.6</v>
      </c>
      <c r="H277" s="106">
        <v>25.25</v>
      </c>
      <c r="I277" s="106">
        <v>70</v>
      </c>
      <c r="J277" s="106">
        <v>80</v>
      </c>
      <c r="K277" s="106">
        <v>82.4</v>
      </c>
      <c r="L277" s="106">
        <v>337.25</v>
      </c>
      <c r="M277" s="108">
        <v>10</v>
      </c>
      <c r="N277" s="108">
        <v>13</v>
      </c>
      <c r="O277" s="109">
        <f t="shared" si="7"/>
        <v>0.769230769230769</v>
      </c>
      <c r="P277" s="104"/>
    </row>
    <row r="278" ht="20" customHeight="1" spans="1:16">
      <c r="A278" s="101">
        <v>275</v>
      </c>
      <c r="B278" s="102">
        <v>2021050518</v>
      </c>
      <c r="C278" s="103" t="s">
        <v>596</v>
      </c>
      <c r="D278" s="104" t="s">
        <v>19</v>
      </c>
      <c r="E278" s="104" t="s">
        <v>583</v>
      </c>
      <c r="F278" s="105" t="s">
        <v>128</v>
      </c>
      <c r="G278" s="106">
        <v>78.55</v>
      </c>
      <c r="H278" s="106">
        <v>27.94</v>
      </c>
      <c r="I278" s="106">
        <v>70</v>
      </c>
      <c r="J278" s="106">
        <v>80</v>
      </c>
      <c r="K278" s="106">
        <v>80</v>
      </c>
      <c r="L278" s="106">
        <v>336.49</v>
      </c>
      <c r="M278" s="108">
        <v>11</v>
      </c>
      <c r="N278" s="108">
        <v>13</v>
      </c>
      <c r="O278" s="109">
        <f t="shared" si="7"/>
        <v>0.846153846153846</v>
      </c>
      <c r="P278" s="104"/>
    </row>
    <row r="279" ht="20" customHeight="1" spans="1:16">
      <c r="A279" s="101">
        <v>276</v>
      </c>
      <c r="B279" s="102">
        <v>2021050505</v>
      </c>
      <c r="C279" s="103" t="s">
        <v>597</v>
      </c>
      <c r="D279" s="104" t="s">
        <v>19</v>
      </c>
      <c r="E279" s="104" t="s">
        <v>583</v>
      </c>
      <c r="F279" s="105" t="s">
        <v>117</v>
      </c>
      <c r="G279" s="106">
        <v>79.75</v>
      </c>
      <c r="H279" s="106">
        <v>26.3925</v>
      </c>
      <c r="I279" s="106">
        <v>70</v>
      </c>
      <c r="J279" s="106">
        <v>80</v>
      </c>
      <c r="K279" s="106">
        <v>80</v>
      </c>
      <c r="L279" s="106">
        <v>336.14</v>
      </c>
      <c r="M279" s="108">
        <v>12</v>
      </c>
      <c r="N279" s="108">
        <v>13</v>
      </c>
      <c r="O279" s="109">
        <f t="shared" si="7"/>
        <v>0.923076923076923</v>
      </c>
      <c r="P279" s="104"/>
    </row>
    <row r="280" ht="20" customHeight="1" spans="1:16">
      <c r="A280" s="101">
        <v>277</v>
      </c>
      <c r="B280" s="102">
        <v>2021050516</v>
      </c>
      <c r="C280" s="103" t="s">
        <v>598</v>
      </c>
      <c r="D280" s="104" t="s">
        <v>19</v>
      </c>
      <c r="E280" s="104" t="s">
        <v>583</v>
      </c>
      <c r="F280" s="105" t="s">
        <v>117</v>
      </c>
      <c r="G280" s="106">
        <v>78.7</v>
      </c>
      <c r="H280" s="106">
        <v>24.8025</v>
      </c>
      <c r="I280" s="106">
        <v>70</v>
      </c>
      <c r="J280" s="106">
        <v>80</v>
      </c>
      <c r="K280" s="106">
        <v>80</v>
      </c>
      <c r="L280" s="106">
        <v>333.5</v>
      </c>
      <c r="M280" s="108">
        <v>13</v>
      </c>
      <c r="N280" s="108">
        <v>13</v>
      </c>
      <c r="O280" s="109">
        <f t="shared" si="7"/>
        <v>1</v>
      </c>
      <c r="P280" s="104"/>
    </row>
    <row r="281" ht="20" customHeight="1" spans="1:16">
      <c r="A281" s="101">
        <v>278</v>
      </c>
      <c r="B281" s="102">
        <v>2021055477</v>
      </c>
      <c r="C281" s="103" t="s">
        <v>599</v>
      </c>
      <c r="D281" s="104" t="s">
        <v>19</v>
      </c>
      <c r="E281" s="104" t="s">
        <v>583</v>
      </c>
      <c r="F281" s="105" t="s">
        <v>600</v>
      </c>
      <c r="G281" s="106">
        <v>84.85</v>
      </c>
      <c r="H281" s="106">
        <v>72.08</v>
      </c>
      <c r="I281" s="106">
        <v>70</v>
      </c>
      <c r="J281" s="106">
        <v>80</v>
      </c>
      <c r="K281" s="106">
        <v>80</v>
      </c>
      <c r="L281" s="106">
        <v>386.93</v>
      </c>
      <c r="M281" s="108">
        <v>1</v>
      </c>
      <c r="N281" s="108">
        <v>19</v>
      </c>
      <c r="O281" s="109">
        <f t="shared" si="7"/>
        <v>0.0526315789473684</v>
      </c>
      <c r="P281" s="104"/>
    </row>
    <row r="282" ht="20" customHeight="1" spans="1:16">
      <c r="A282" s="101">
        <v>279</v>
      </c>
      <c r="B282" s="102">
        <v>2021055465</v>
      </c>
      <c r="C282" s="103" t="s">
        <v>601</v>
      </c>
      <c r="D282" s="104" t="s">
        <v>19</v>
      </c>
      <c r="E282" s="104" t="s">
        <v>583</v>
      </c>
      <c r="F282" s="105" t="s">
        <v>27</v>
      </c>
      <c r="G282" s="106">
        <v>84.5</v>
      </c>
      <c r="H282" s="106">
        <v>53.075</v>
      </c>
      <c r="I282" s="106">
        <v>70</v>
      </c>
      <c r="J282" s="106">
        <v>80</v>
      </c>
      <c r="K282" s="106">
        <v>80</v>
      </c>
      <c r="L282" s="106">
        <v>367.6</v>
      </c>
      <c r="M282" s="108">
        <v>2</v>
      </c>
      <c r="N282" s="108">
        <v>19</v>
      </c>
      <c r="O282" s="109">
        <f t="shared" si="7"/>
        <v>0.105263157894737</v>
      </c>
      <c r="P282" s="104"/>
    </row>
    <row r="283" ht="20" customHeight="1" spans="1:16">
      <c r="A283" s="101">
        <v>280</v>
      </c>
      <c r="B283" s="102">
        <v>2021055463</v>
      </c>
      <c r="C283" s="103" t="s">
        <v>602</v>
      </c>
      <c r="D283" s="104" t="s">
        <v>19</v>
      </c>
      <c r="E283" s="104" t="s">
        <v>583</v>
      </c>
      <c r="F283" s="105" t="s">
        <v>136</v>
      </c>
      <c r="G283" s="106">
        <v>79.85</v>
      </c>
      <c r="H283" s="106">
        <v>29.77</v>
      </c>
      <c r="I283" s="106">
        <v>70</v>
      </c>
      <c r="J283" s="106">
        <v>80</v>
      </c>
      <c r="K283" s="106">
        <v>80</v>
      </c>
      <c r="L283" s="106">
        <v>339.62</v>
      </c>
      <c r="M283" s="108">
        <v>3</v>
      </c>
      <c r="N283" s="108">
        <v>19</v>
      </c>
      <c r="O283" s="109">
        <f t="shared" si="7"/>
        <v>0.157894736842105</v>
      </c>
      <c r="P283" s="104"/>
    </row>
    <row r="284" ht="20" customHeight="1" spans="1:16">
      <c r="A284" s="101">
        <v>281</v>
      </c>
      <c r="B284" s="102">
        <v>2021055466</v>
      </c>
      <c r="C284" s="103" t="s">
        <v>603</v>
      </c>
      <c r="D284" s="104" t="s">
        <v>19</v>
      </c>
      <c r="E284" s="104" t="s">
        <v>583</v>
      </c>
      <c r="F284" s="105" t="s">
        <v>595</v>
      </c>
      <c r="G284" s="106">
        <v>84</v>
      </c>
      <c r="H284" s="106">
        <v>24.25</v>
      </c>
      <c r="I284" s="106">
        <v>70</v>
      </c>
      <c r="J284" s="106">
        <v>80</v>
      </c>
      <c r="K284" s="106">
        <v>81</v>
      </c>
      <c r="L284" s="106">
        <v>339.25</v>
      </c>
      <c r="M284" s="108">
        <v>4</v>
      </c>
      <c r="N284" s="108">
        <v>19</v>
      </c>
      <c r="O284" s="109">
        <f t="shared" si="7"/>
        <v>0.210526315789474</v>
      </c>
      <c r="P284" s="104"/>
    </row>
    <row r="285" ht="20" customHeight="1" spans="1:16">
      <c r="A285" s="101">
        <v>282</v>
      </c>
      <c r="B285" s="102">
        <v>2021055474</v>
      </c>
      <c r="C285" s="103" t="s">
        <v>604</v>
      </c>
      <c r="D285" s="104" t="s">
        <v>19</v>
      </c>
      <c r="E285" s="104" t="s">
        <v>583</v>
      </c>
      <c r="F285" s="105" t="s">
        <v>125</v>
      </c>
      <c r="G285" s="106">
        <v>79.05</v>
      </c>
      <c r="H285" s="106">
        <v>26.2</v>
      </c>
      <c r="I285" s="106">
        <v>70</v>
      </c>
      <c r="J285" s="106">
        <v>80</v>
      </c>
      <c r="K285" s="106">
        <v>80</v>
      </c>
      <c r="L285" s="106">
        <v>335.25</v>
      </c>
      <c r="M285" s="108">
        <v>5</v>
      </c>
      <c r="N285" s="108">
        <v>19</v>
      </c>
      <c r="O285" s="109">
        <f t="shared" si="7"/>
        <v>0.263157894736842</v>
      </c>
      <c r="P285" s="104"/>
    </row>
    <row r="286" ht="20" customHeight="1" spans="1:16">
      <c r="A286" s="101">
        <v>283</v>
      </c>
      <c r="B286" s="102">
        <v>2021055461</v>
      </c>
      <c r="C286" s="103" t="s">
        <v>605</v>
      </c>
      <c r="D286" s="104" t="s">
        <v>19</v>
      </c>
      <c r="E286" s="104" t="s">
        <v>583</v>
      </c>
      <c r="F286" s="105" t="s">
        <v>117</v>
      </c>
      <c r="G286" s="106">
        <v>80.15</v>
      </c>
      <c r="H286" s="106">
        <v>20.2875</v>
      </c>
      <c r="I286" s="106">
        <v>70</v>
      </c>
      <c r="J286" s="106">
        <v>80</v>
      </c>
      <c r="K286" s="106">
        <v>80.8</v>
      </c>
      <c r="L286" s="106">
        <v>334.4375</v>
      </c>
      <c r="M286" s="108">
        <v>6</v>
      </c>
      <c r="N286" s="108">
        <v>19</v>
      </c>
      <c r="O286" s="109">
        <f t="shared" si="7"/>
        <v>0.315789473684211</v>
      </c>
      <c r="P286" s="104"/>
    </row>
    <row r="287" ht="20" customHeight="1" spans="1:16">
      <c r="A287" s="101">
        <v>284</v>
      </c>
      <c r="B287" s="102">
        <v>2021055471</v>
      </c>
      <c r="C287" s="103" t="s">
        <v>606</v>
      </c>
      <c r="D287" s="104" t="s">
        <v>19</v>
      </c>
      <c r="E287" s="104" t="s">
        <v>583</v>
      </c>
      <c r="F287" s="105" t="s">
        <v>141</v>
      </c>
      <c r="G287" s="106">
        <v>78.85</v>
      </c>
      <c r="H287" s="106">
        <v>20.825</v>
      </c>
      <c r="I287" s="106">
        <v>70</v>
      </c>
      <c r="J287" s="106">
        <v>80.5</v>
      </c>
      <c r="K287" s="106">
        <v>80</v>
      </c>
      <c r="L287" s="106">
        <v>330.2</v>
      </c>
      <c r="M287" s="108">
        <v>7</v>
      </c>
      <c r="N287" s="108">
        <v>19</v>
      </c>
      <c r="O287" s="109">
        <f t="shared" si="7"/>
        <v>0.368421052631579</v>
      </c>
      <c r="P287" s="104"/>
    </row>
    <row r="288" ht="20" customHeight="1" spans="1:16">
      <c r="A288" s="101">
        <v>285</v>
      </c>
      <c r="B288" s="102">
        <v>2021055472</v>
      </c>
      <c r="C288" s="103" t="s">
        <v>607</v>
      </c>
      <c r="D288" s="104" t="s">
        <v>19</v>
      </c>
      <c r="E288" s="104" t="s">
        <v>583</v>
      </c>
      <c r="F288" s="105" t="s">
        <v>141</v>
      </c>
      <c r="G288" s="106">
        <v>78.85</v>
      </c>
      <c r="H288" s="106">
        <v>20.64</v>
      </c>
      <c r="I288" s="106">
        <v>70</v>
      </c>
      <c r="J288" s="106">
        <v>80</v>
      </c>
      <c r="K288" s="106">
        <v>80</v>
      </c>
      <c r="L288" s="106">
        <v>329.49</v>
      </c>
      <c r="M288" s="108">
        <v>8</v>
      </c>
      <c r="N288" s="108">
        <v>19</v>
      </c>
      <c r="O288" s="109">
        <f t="shared" si="7"/>
        <v>0.421052631578947</v>
      </c>
      <c r="P288" s="104"/>
    </row>
    <row r="289" ht="20" customHeight="1" spans="1:16">
      <c r="A289" s="101">
        <v>286</v>
      </c>
      <c r="B289" s="102">
        <v>2021055473</v>
      </c>
      <c r="C289" s="103" t="s">
        <v>608</v>
      </c>
      <c r="D289" s="104" t="s">
        <v>19</v>
      </c>
      <c r="E289" s="104" t="s">
        <v>583</v>
      </c>
      <c r="F289" s="105" t="s">
        <v>131</v>
      </c>
      <c r="G289" s="106">
        <v>77.85</v>
      </c>
      <c r="H289" s="106">
        <v>19.9775</v>
      </c>
      <c r="I289" s="106">
        <v>70</v>
      </c>
      <c r="J289" s="106">
        <v>70</v>
      </c>
      <c r="K289" s="106">
        <v>80</v>
      </c>
      <c r="L289" s="106">
        <v>327.84</v>
      </c>
      <c r="M289" s="108">
        <v>9</v>
      </c>
      <c r="N289" s="108">
        <v>19</v>
      </c>
      <c r="O289" s="109">
        <f t="shared" si="7"/>
        <v>0.473684210526316</v>
      </c>
      <c r="P289" s="104"/>
    </row>
    <row r="290" ht="20" customHeight="1" spans="1:16">
      <c r="A290" s="101">
        <v>287</v>
      </c>
      <c r="B290" s="102">
        <v>2021055469</v>
      </c>
      <c r="C290" s="103" t="s">
        <v>609</v>
      </c>
      <c r="D290" s="104" t="s">
        <v>19</v>
      </c>
      <c r="E290" s="104" t="s">
        <v>583</v>
      </c>
      <c r="F290" s="105" t="s">
        <v>592</v>
      </c>
      <c r="G290" s="106">
        <v>75.9</v>
      </c>
      <c r="H290" s="106">
        <v>20.655</v>
      </c>
      <c r="I290" s="106">
        <v>70</v>
      </c>
      <c r="J290" s="106">
        <v>80</v>
      </c>
      <c r="K290" s="106">
        <v>80</v>
      </c>
      <c r="L290" s="106">
        <v>326.56</v>
      </c>
      <c r="M290" s="108">
        <v>10</v>
      </c>
      <c r="N290" s="108">
        <v>19</v>
      </c>
      <c r="O290" s="109">
        <f t="shared" si="7"/>
        <v>0.526315789473684</v>
      </c>
      <c r="P290" s="104"/>
    </row>
    <row r="291" ht="20" customHeight="1" spans="1:16">
      <c r="A291" s="101">
        <v>288</v>
      </c>
      <c r="B291" s="102">
        <v>2021055470</v>
      </c>
      <c r="C291" s="103" t="s">
        <v>610</v>
      </c>
      <c r="D291" s="104" t="s">
        <v>19</v>
      </c>
      <c r="E291" s="104" t="s">
        <v>583</v>
      </c>
      <c r="F291" s="105" t="s">
        <v>125</v>
      </c>
      <c r="G291" s="106">
        <v>75.9</v>
      </c>
      <c r="H291" s="106">
        <v>20.655</v>
      </c>
      <c r="I291" s="106">
        <v>70</v>
      </c>
      <c r="J291" s="106">
        <v>80</v>
      </c>
      <c r="K291" s="106">
        <v>80</v>
      </c>
      <c r="L291" s="106">
        <v>326.56</v>
      </c>
      <c r="M291" s="108">
        <v>11</v>
      </c>
      <c r="N291" s="108">
        <v>19</v>
      </c>
      <c r="O291" s="109">
        <f t="shared" si="7"/>
        <v>0.578947368421053</v>
      </c>
      <c r="P291" s="104"/>
    </row>
    <row r="292" ht="20" customHeight="1" spans="1:16">
      <c r="A292" s="101">
        <v>289</v>
      </c>
      <c r="B292" s="102">
        <v>2021055464</v>
      </c>
      <c r="C292" s="103" t="s">
        <v>611</v>
      </c>
      <c r="D292" s="104" t="s">
        <v>19</v>
      </c>
      <c r="E292" s="104" t="s">
        <v>583</v>
      </c>
      <c r="F292" s="105" t="s">
        <v>128</v>
      </c>
      <c r="G292" s="106">
        <v>75.9</v>
      </c>
      <c r="H292" s="106">
        <v>20.655</v>
      </c>
      <c r="I292" s="106">
        <v>70</v>
      </c>
      <c r="J292" s="106">
        <v>80</v>
      </c>
      <c r="K292" s="106">
        <v>80</v>
      </c>
      <c r="L292" s="106">
        <v>326.56</v>
      </c>
      <c r="M292" s="108">
        <v>12</v>
      </c>
      <c r="N292" s="108">
        <v>19</v>
      </c>
      <c r="O292" s="109">
        <f t="shared" si="7"/>
        <v>0.631578947368421</v>
      </c>
      <c r="P292" s="104"/>
    </row>
    <row r="293" ht="20" customHeight="1" spans="1:16">
      <c r="A293" s="101">
        <v>290</v>
      </c>
      <c r="B293" s="102">
        <v>2021055468</v>
      </c>
      <c r="C293" s="103" t="s">
        <v>612</v>
      </c>
      <c r="D293" s="104" t="s">
        <v>19</v>
      </c>
      <c r="E293" s="104" t="s">
        <v>583</v>
      </c>
      <c r="F293" s="105" t="s">
        <v>584</v>
      </c>
      <c r="G293" s="106">
        <v>75.9</v>
      </c>
      <c r="H293" s="106">
        <v>20.655</v>
      </c>
      <c r="I293" s="106">
        <v>70</v>
      </c>
      <c r="J293" s="106">
        <v>80</v>
      </c>
      <c r="K293" s="106">
        <v>80</v>
      </c>
      <c r="L293" s="106">
        <v>326.56</v>
      </c>
      <c r="M293" s="108">
        <v>13</v>
      </c>
      <c r="N293" s="108">
        <v>19</v>
      </c>
      <c r="O293" s="109">
        <f t="shared" si="7"/>
        <v>0.684210526315789</v>
      </c>
      <c r="P293" s="104"/>
    </row>
    <row r="294" ht="20" customHeight="1" spans="1:16">
      <c r="A294" s="101">
        <v>291</v>
      </c>
      <c r="B294" s="102">
        <v>2021055476</v>
      </c>
      <c r="C294" s="103" t="s">
        <v>613</v>
      </c>
      <c r="D294" s="104" t="s">
        <v>19</v>
      </c>
      <c r="E294" s="104" t="s">
        <v>583</v>
      </c>
      <c r="F294" s="105" t="s">
        <v>128</v>
      </c>
      <c r="G294" s="106">
        <v>75.9</v>
      </c>
      <c r="H294" s="106">
        <v>20.655</v>
      </c>
      <c r="I294" s="106">
        <v>70</v>
      </c>
      <c r="J294" s="106">
        <v>80</v>
      </c>
      <c r="K294" s="106">
        <v>80</v>
      </c>
      <c r="L294" s="106">
        <v>326.56</v>
      </c>
      <c r="M294" s="108">
        <v>14</v>
      </c>
      <c r="N294" s="108">
        <v>19</v>
      </c>
      <c r="O294" s="109">
        <f t="shared" si="7"/>
        <v>0.736842105263158</v>
      </c>
      <c r="P294" s="104"/>
    </row>
    <row r="295" ht="20" customHeight="1" spans="1:16">
      <c r="A295" s="101">
        <v>292</v>
      </c>
      <c r="B295" s="102">
        <v>2021055460</v>
      </c>
      <c r="C295" s="103" t="s">
        <v>614</v>
      </c>
      <c r="D295" s="104" t="s">
        <v>19</v>
      </c>
      <c r="E295" s="104" t="s">
        <v>583</v>
      </c>
      <c r="F295" s="105" t="s">
        <v>139</v>
      </c>
      <c r="G295" s="106">
        <v>79</v>
      </c>
      <c r="H295" s="106">
        <v>17.38</v>
      </c>
      <c r="I295" s="106">
        <v>70</v>
      </c>
      <c r="J295" s="106">
        <v>80</v>
      </c>
      <c r="K295" s="106">
        <v>70</v>
      </c>
      <c r="L295" s="106">
        <v>326.38</v>
      </c>
      <c r="M295" s="108">
        <v>15</v>
      </c>
      <c r="N295" s="108">
        <v>19</v>
      </c>
      <c r="O295" s="109">
        <f t="shared" si="7"/>
        <v>0.789473684210526</v>
      </c>
      <c r="P295" s="104"/>
    </row>
    <row r="296" ht="20" customHeight="1" spans="1:16">
      <c r="A296" s="101">
        <v>293</v>
      </c>
      <c r="B296" s="102">
        <v>2021055475</v>
      </c>
      <c r="C296" s="103" t="s">
        <v>615</v>
      </c>
      <c r="D296" s="104" t="s">
        <v>19</v>
      </c>
      <c r="E296" s="104" t="s">
        <v>583</v>
      </c>
      <c r="F296" s="105" t="s">
        <v>584</v>
      </c>
      <c r="G296" s="106">
        <v>77.25</v>
      </c>
      <c r="H296" s="106">
        <v>17.775</v>
      </c>
      <c r="I296" s="106">
        <v>70</v>
      </c>
      <c r="J296" s="106">
        <v>80</v>
      </c>
      <c r="K296" s="106">
        <v>80</v>
      </c>
      <c r="L296" s="106">
        <v>325.03</v>
      </c>
      <c r="M296" s="108">
        <v>16</v>
      </c>
      <c r="N296" s="108">
        <v>19</v>
      </c>
      <c r="O296" s="109">
        <f t="shared" si="7"/>
        <v>0.842105263157895</v>
      </c>
      <c r="P296" s="104"/>
    </row>
    <row r="297" ht="20" customHeight="1" spans="1:16">
      <c r="A297" s="101">
        <v>294</v>
      </c>
      <c r="B297" s="102">
        <v>2021055467</v>
      </c>
      <c r="C297" s="103" t="s">
        <v>616</v>
      </c>
      <c r="D297" s="104" t="s">
        <v>19</v>
      </c>
      <c r="E297" s="104" t="s">
        <v>583</v>
      </c>
      <c r="F297" s="105" t="s">
        <v>139</v>
      </c>
      <c r="G297" s="106">
        <v>76.7</v>
      </c>
      <c r="H297" s="106">
        <v>18.9</v>
      </c>
      <c r="I297" s="106">
        <v>70</v>
      </c>
      <c r="J297" s="106">
        <v>80</v>
      </c>
      <c r="K297" s="106">
        <v>80</v>
      </c>
      <c r="L297" s="106">
        <v>324.5</v>
      </c>
      <c r="M297" s="108">
        <v>17</v>
      </c>
      <c r="N297" s="108">
        <v>19</v>
      </c>
      <c r="O297" s="109">
        <f t="shared" si="7"/>
        <v>0.894736842105263</v>
      </c>
      <c r="P297" s="104"/>
    </row>
    <row r="298" ht="20" customHeight="1" spans="1:16">
      <c r="A298" s="101">
        <v>295</v>
      </c>
      <c r="B298" s="102">
        <v>2021055462</v>
      </c>
      <c r="C298" s="103" t="s">
        <v>617</v>
      </c>
      <c r="D298" s="104" t="s">
        <v>19</v>
      </c>
      <c r="E298" s="104" t="s">
        <v>583</v>
      </c>
      <c r="F298" s="105" t="s">
        <v>592</v>
      </c>
      <c r="G298" s="106">
        <v>74.55</v>
      </c>
      <c r="H298" s="106">
        <v>19.675</v>
      </c>
      <c r="I298" s="106">
        <v>70</v>
      </c>
      <c r="J298" s="106">
        <v>80</v>
      </c>
      <c r="K298" s="106">
        <v>80</v>
      </c>
      <c r="L298" s="106">
        <v>324.23</v>
      </c>
      <c r="M298" s="108">
        <v>18</v>
      </c>
      <c r="N298" s="108">
        <v>19</v>
      </c>
      <c r="O298" s="109">
        <f t="shared" si="7"/>
        <v>0.947368421052632</v>
      </c>
      <c r="P298" s="104"/>
    </row>
    <row r="299" ht="20" customHeight="1" spans="1:16">
      <c r="A299" s="101">
        <v>296</v>
      </c>
      <c r="B299" s="102">
        <v>2101055478</v>
      </c>
      <c r="C299" s="103" t="s">
        <v>618</v>
      </c>
      <c r="D299" s="104" t="s">
        <v>19</v>
      </c>
      <c r="E299" s="104" t="s">
        <v>583</v>
      </c>
      <c r="F299" s="105" t="s">
        <v>117</v>
      </c>
      <c r="G299" s="106">
        <v>74.55</v>
      </c>
      <c r="H299" s="106">
        <v>19.675</v>
      </c>
      <c r="I299" s="106">
        <v>70</v>
      </c>
      <c r="J299" s="106">
        <v>80</v>
      </c>
      <c r="K299" s="106">
        <v>80</v>
      </c>
      <c r="L299" s="106">
        <v>319.4</v>
      </c>
      <c r="M299" s="108">
        <v>19</v>
      </c>
      <c r="N299" s="108">
        <v>19</v>
      </c>
      <c r="O299" s="109">
        <f t="shared" si="7"/>
        <v>1</v>
      </c>
      <c r="P299" s="104"/>
    </row>
    <row r="300" ht="20" customHeight="1" spans="1:16">
      <c r="A300" s="27"/>
      <c r="B300" s="111"/>
      <c r="C300" s="112"/>
      <c r="D300" s="111"/>
      <c r="E300" s="111"/>
      <c r="F300" s="111"/>
      <c r="G300" s="113"/>
      <c r="H300" s="113"/>
      <c r="I300" s="113"/>
      <c r="J300" s="113"/>
      <c r="K300" s="113"/>
      <c r="L300" s="113"/>
      <c r="M300" s="111"/>
      <c r="N300" s="27"/>
      <c r="O300" s="114"/>
      <c r="P300" s="111"/>
    </row>
    <row r="301" spans="1:16">
      <c r="A301" s="27"/>
      <c r="B301" s="111"/>
      <c r="C301" s="112"/>
      <c r="D301" s="111"/>
      <c r="E301" s="111"/>
      <c r="F301" s="111"/>
      <c r="G301" s="113"/>
      <c r="H301" s="113"/>
      <c r="I301" s="113"/>
      <c r="J301" s="113"/>
      <c r="K301" s="113"/>
      <c r="L301" s="113"/>
      <c r="M301" s="111"/>
      <c r="N301" s="111"/>
      <c r="O301" s="114"/>
      <c r="P301" s="111"/>
    </row>
    <row r="302" spans="1:16">
      <c r="A302" s="27"/>
      <c r="B302" s="111"/>
      <c r="C302" s="112"/>
      <c r="D302" s="111"/>
      <c r="E302" s="111"/>
      <c r="F302" s="111"/>
      <c r="G302" s="113"/>
      <c r="H302" s="113"/>
      <c r="I302" s="113"/>
      <c r="J302" s="113"/>
      <c r="K302" s="113"/>
      <c r="L302" s="113"/>
      <c r="M302" s="111"/>
      <c r="N302" s="111"/>
      <c r="O302" s="114"/>
      <c r="P302" s="111"/>
    </row>
    <row r="303" spans="1:16">
      <c r="A303" s="27"/>
      <c r="B303" s="111"/>
      <c r="C303" s="112"/>
      <c r="D303" s="111"/>
      <c r="E303" s="111"/>
      <c r="F303" s="111"/>
      <c r="G303" s="113"/>
      <c r="H303" s="113"/>
      <c r="I303" s="113"/>
      <c r="J303" s="113"/>
      <c r="K303" s="113"/>
      <c r="L303" s="113"/>
      <c r="M303" s="111"/>
      <c r="N303" s="111"/>
      <c r="O303" s="114"/>
      <c r="P303" s="111"/>
    </row>
    <row r="304" spans="1:16">
      <c r="A304" s="27"/>
      <c r="B304" s="111"/>
      <c r="C304" s="112"/>
      <c r="D304" s="111"/>
      <c r="E304" s="111"/>
      <c r="F304" s="111"/>
      <c r="G304" s="113"/>
      <c r="H304" s="113"/>
      <c r="I304" s="113"/>
      <c r="J304" s="113"/>
      <c r="K304" s="113"/>
      <c r="L304" s="113"/>
      <c r="M304" s="111"/>
      <c r="N304" s="111"/>
      <c r="O304" s="114"/>
      <c r="P304" s="111"/>
    </row>
    <row r="305" spans="1:16">
      <c r="A305" s="27"/>
      <c r="B305" s="111"/>
      <c r="C305" s="112"/>
      <c r="D305" s="111"/>
      <c r="E305" s="111"/>
      <c r="F305" s="111"/>
      <c r="G305" s="113"/>
      <c r="H305" s="113"/>
      <c r="I305" s="113"/>
      <c r="J305" s="113"/>
      <c r="K305" s="113"/>
      <c r="L305" s="113"/>
      <c r="M305" s="111"/>
      <c r="N305" s="111"/>
      <c r="O305" s="114"/>
      <c r="P305" s="111"/>
    </row>
    <row r="306" spans="1:16">
      <c r="A306" s="27"/>
      <c r="B306" s="111"/>
      <c r="C306" s="112"/>
      <c r="D306" s="111"/>
      <c r="E306" s="111"/>
      <c r="F306" s="111"/>
      <c r="G306" s="113"/>
      <c r="H306" s="113"/>
      <c r="I306" s="113"/>
      <c r="J306" s="113"/>
      <c r="K306" s="113"/>
      <c r="L306" s="113"/>
      <c r="M306" s="111"/>
      <c r="N306" s="111"/>
      <c r="O306" s="114"/>
      <c r="P306" s="111"/>
    </row>
    <row r="307" spans="1:16">
      <c r="A307" s="27"/>
      <c r="B307" s="111"/>
      <c r="C307" s="112"/>
      <c r="D307" s="111"/>
      <c r="E307" s="111"/>
      <c r="F307" s="111"/>
      <c r="G307" s="113"/>
      <c r="H307" s="113"/>
      <c r="I307" s="113"/>
      <c r="J307" s="113"/>
      <c r="K307" s="113"/>
      <c r="L307" s="113"/>
      <c r="M307" s="111"/>
      <c r="N307" s="111"/>
      <c r="O307" s="114"/>
      <c r="P307" s="111"/>
    </row>
    <row r="308" spans="1:16">
      <c r="A308" s="27"/>
      <c r="B308" s="111"/>
      <c r="C308" s="112"/>
      <c r="D308" s="111"/>
      <c r="E308" s="111"/>
      <c r="F308" s="111"/>
      <c r="G308" s="113"/>
      <c r="H308" s="113"/>
      <c r="I308" s="113"/>
      <c r="J308" s="113"/>
      <c r="K308" s="113"/>
      <c r="L308" s="113"/>
      <c r="M308" s="111"/>
      <c r="N308" s="111"/>
      <c r="O308" s="114"/>
      <c r="P308" s="111"/>
    </row>
    <row r="309" spans="1:16">
      <c r="A309" s="27"/>
      <c r="B309" s="111"/>
      <c r="C309" s="112"/>
      <c r="D309" s="111"/>
      <c r="E309" s="111"/>
      <c r="F309" s="111"/>
      <c r="G309" s="113"/>
      <c r="H309" s="113"/>
      <c r="I309" s="113"/>
      <c r="J309" s="113"/>
      <c r="K309" s="113"/>
      <c r="L309" s="113"/>
      <c r="M309" s="111"/>
      <c r="N309" s="111"/>
      <c r="O309" s="114"/>
      <c r="P309" s="111"/>
    </row>
    <row r="310" spans="1:16">
      <c r="A310" s="27"/>
      <c r="B310" s="111"/>
      <c r="C310" s="112"/>
      <c r="D310" s="111"/>
      <c r="E310" s="111"/>
      <c r="F310" s="111"/>
      <c r="G310" s="113"/>
      <c r="H310" s="113"/>
      <c r="I310" s="113"/>
      <c r="J310" s="113"/>
      <c r="K310" s="113"/>
      <c r="L310" s="113"/>
      <c r="M310" s="111"/>
      <c r="N310" s="111"/>
      <c r="O310" s="114"/>
      <c r="P310" s="111"/>
    </row>
    <row r="311" spans="1:16">
      <c r="A311" s="27"/>
      <c r="B311" s="111"/>
      <c r="C311" s="112"/>
      <c r="D311" s="111"/>
      <c r="E311" s="111"/>
      <c r="F311" s="111"/>
      <c r="G311" s="113"/>
      <c r="H311" s="113"/>
      <c r="I311" s="113"/>
      <c r="J311" s="113"/>
      <c r="K311" s="113"/>
      <c r="L311" s="113"/>
      <c r="M311" s="111"/>
      <c r="N311" s="111"/>
      <c r="O311" s="114"/>
      <c r="P311" s="111"/>
    </row>
    <row r="312" spans="1:16">
      <c r="A312" s="27"/>
      <c r="B312" s="111"/>
      <c r="C312" s="112"/>
      <c r="D312" s="111"/>
      <c r="E312" s="111"/>
      <c r="F312" s="111"/>
      <c r="G312" s="113"/>
      <c r="H312" s="113"/>
      <c r="I312" s="113"/>
      <c r="J312" s="113"/>
      <c r="K312" s="113"/>
      <c r="L312" s="113"/>
      <c r="M312" s="111"/>
      <c r="N312" s="111"/>
      <c r="O312" s="114"/>
      <c r="P312" s="111"/>
    </row>
    <row r="313" spans="1:16">
      <c r="A313" s="27"/>
      <c r="B313" s="111"/>
      <c r="C313" s="112"/>
      <c r="D313" s="111"/>
      <c r="E313" s="111"/>
      <c r="F313" s="111"/>
      <c r="G313" s="113"/>
      <c r="H313" s="113"/>
      <c r="I313" s="113"/>
      <c r="J313" s="113"/>
      <c r="K313" s="113"/>
      <c r="L313" s="113"/>
      <c r="M313" s="111"/>
      <c r="N313" s="111"/>
      <c r="O313" s="114"/>
      <c r="P313" s="111"/>
    </row>
    <row r="314" spans="1:16">
      <c r="A314" s="27"/>
      <c r="B314" s="111"/>
      <c r="C314" s="112"/>
      <c r="D314" s="111"/>
      <c r="E314" s="111"/>
      <c r="F314" s="111"/>
      <c r="G314" s="113"/>
      <c r="H314" s="113"/>
      <c r="I314" s="113"/>
      <c r="J314" s="113"/>
      <c r="K314" s="113"/>
      <c r="L314" s="113"/>
      <c r="M314" s="111"/>
      <c r="N314" s="111"/>
      <c r="O314" s="114"/>
      <c r="P314" s="111"/>
    </row>
    <row r="315" spans="1:16">
      <c r="A315" s="27"/>
      <c r="B315" s="111"/>
      <c r="C315" s="112"/>
      <c r="D315" s="111"/>
      <c r="E315" s="111"/>
      <c r="F315" s="111"/>
      <c r="G315" s="113"/>
      <c r="H315" s="113"/>
      <c r="I315" s="113"/>
      <c r="J315" s="113"/>
      <c r="K315" s="113"/>
      <c r="L315" s="113"/>
      <c r="M315" s="111"/>
      <c r="N315" s="111"/>
      <c r="O315" s="114"/>
      <c r="P315" s="111"/>
    </row>
    <row r="316" spans="1:16">
      <c r="A316" s="27"/>
      <c r="B316" s="111"/>
      <c r="C316" s="112"/>
      <c r="D316" s="111"/>
      <c r="E316" s="111"/>
      <c r="F316" s="111"/>
      <c r="G316" s="113"/>
      <c r="H316" s="113"/>
      <c r="I316" s="113"/>
      <c r="J316" s="113"/>
      <c r="K316" s="113"/>
      <c r="L316" s="113"/>
      <c r="M316" s="111"/>
      <c r="N316" s="111"/>
      <c r="O316" s="114"/>
      <c r="P316" s="111"/>
    </row>
    <row r="317" spans="1:16">
      <c r="A317" s="27"/>
      <c r="B317" s="111"/>
      <c r="C317" s="112"/>
      <c r="D317" s="111"/>
      <c r="E317" s="111"/>
      <c r="F317" s="111"/>
      <c r="G317" s="113"/>
      <c r="H317" s="113"/>
      <c r="I317" s="113"/>
      <c r="J317" s="113"/>
      <c r="K317" s="113"/>
      <c r="L317" s="113"/>
      <c r="M317" s="111"/>
      <c r="N317" s="111"/>
      <c r="O317" s="114"/>
      <c r="P317" s="111"/>
    </row>
    <row r="318" spans="1:16">
      <c r="A318" s="27"/>
      <c r="B318" s="111"/>
      <c r="C318" s="112"/>
      <c r="D318" s="111"/>
      <c r="E318" s="111"/>
      <c r="F318" s="111"/>
      <c r="G318" s="113"/>
      <c r="H318" s="113"/>
      <c r="I318" s="113"/>
      <c r="J318" s="113"/>
      <c r="K318" s="113"/>
      <c r="L318" s="113"/>
      <c r="M318" s="111"/>
      <c r="N318" s="111"/>
      <c r="O318" s="114"/>
      <c r="P318" s="111"/>
    </row>
    <row r="319" spans="1:16">
      <c r="A319" s="27"/>
      <c r="B319" s="111"/>
      <c r="C319" s="112"/>
      <c r="D319" s="111"/>
      <c r="E319" s="111"/>
      <c r="F319" s="111"/>
      <c r="G319" s="113"/>
      <c r="H319" s="113"/>
      <c r="I319" s="113"/>
      <c r="J319" s="113"/>
      <c r="K319" s="113"/>
      <c r="L319" s="113"/>
      <c r="M319" s="111"/>
      <c r="N319" s="111"/>
      <c r="O319" s="114"/>
      <c r="P319" s="111"/>
    </row>
    <row r="320" spans="1:16">
      <c r="A320" s="27"/>
      <c r="B320" s="111"/>
      <c r="C320" s="112"/>
      <c r="D320" s="111"/>
      <c r="E320" s="111"/>
      <c r="F320" s="111"/>
      <c r="G320" s="113"/>
      <c r="H320" s="113"/>
      <c r="I320" s="113"/>
      <c r="J320" s="113"/>
      <c r="K320" s="113"/>
      <c r="L320" s="113"/>
      <c r="M320" s="111"/>
      <c r="N320" s="111"/>
      <c r="O320" s="114"/>
      <c r="P320" s="111"/>
    </row>
    <row r="321" spans="1:16">
      <c r="A321" s="27"/>
      <c r="B321" s="111"/>
      <c r="C321" s="112"/>
      <c r="D321" s="111"/>
      <c r="E321" s="111"/>
      <c r="F321" s="111"/>
      <c r="G321" s="113"/>
      <c r="H321" s="113"/>
      <c r="I321" s="113"/>
      <c r="J321" s="113"/>
      <c r="K321" s="113"/>
      <c r="L321" s="113"/>
      <c r="M321" s="111"/>
      <c r="N321" s="111"/>
      <c r="O321" s="114"/>
      <c r="P321" s="111"/>
    </row>
    <row r="322" spans="1:16">
      <c r="A322" s="27"/>
      <c r="B322" s="111"/>
      <c r="C322" s="112"/>
      <c r="D322" s="111"/>
      <c r="E322" s="111"/>
      <c r="F322" s="111"/>
      <c r="G322" s="113"/>
      <c r="H322" s="113"/>
      <c r="I322" s="113"/>
      <c r="J322" s="113"/>
      <c r="K322" s="113"/>
      <c r="L322" s="113"/>
      <c r="M322" s="111"/>
      <c r="N322" s="111"/>
      <c r="O322" s="114"/>
      <c r="P322" s="111"/>
    </row>
    <row r="323" spans="1:16">
      <c r="A323" s="27"/>
      <c r="B323" s="111"/>
      <c r="C323" s="112"/>
      <c r="D323" s="111"/>
      <c r="E323" s="111"/>
      <c r="F323" s="111"/>
      <c r="G323" s="113"/>
      <c r="H323" s="113"/>
      <c r="I323" s="113"/>
      <c r="J323" s="113"/>
      <c r="K323" s="113"/>
      <c r="L323" s="113"/>
      <c r="M323" s="111"/>
      <c r="N323" s="111"/>
      <c r="O323" s="114"/>
      <c r="P323" s="111"/>
    </row>
    <row r="324" spans="1:16">
      <c r="A324" s="27"/>
      <c r="B324" s="111"/>
      <c r="C324" s="112"/>
      <c r="D324" s="111"/>
      <c r="E324" s="111"/>
      <c r="F324" s="111"/>
      <c r="G324" s="113"/>
      <c r="H324" s="113"/>
      <c r="I324" s="113"/>
      <c r="J324" s="113"/>
      <c r="K324" s="113"/>
      <c r="L324" s="113"/>
      <c r="M324" s="111"/>
      <c r="N324" s="111"/>
      <c r="O324" s="114"/>
      <c r="P324" s="111"/>
    </row>
    <row r="325" spans="1:16">
      <c r="A325" s="27"/>
      <c r="B325" s="111"/>
      <c r="C325" s="112"/>
      <c r="D325" s="111"/>
      <c r="E325" s="111"/>
      <c r="F325" s="111"/>
      <c r="G325" s="113"/>
      <c r="H325" s="113"/>
      <c r="I325" s="113"/>
      <c r="J325" s="113"/>
      <c r="K325" s="113"/>
      <c r="L325" s="113"/>
      <c r="M325" s="111"/>
      <c r="N325" s="111"/>
      <c r="O325" s="114"/>
      <c r="P325" s="111"/>
    </row>
    <row r="326" spans="1:16">
      <c r="A326" s="27"/>
      <c r="B326" s="111"/>
      <c r="C326" s="112"/>
      <c r="D326" s="111"/>
      <c r="E326" s="111"/>
      <c r="F326" s="111"/>
      <c r="G326" s="113"/>
      <c r="H326" s="113"/>
      <c r="I326" s="113"/>
      <c r="J326" s="113"/>
      <c r="K326" s="113"/>
      <c r="L326" s="113"/>
      <c r="M326" s="111"/>
      <c r="N326" s="111"/>
      <c r="O326" s="114"/>
      <c r="P326" s="111"/>
    </row>
    <row r="327" spans="1:16">
      <c r="A327" s="27"/>
      <c r="B327" s="111"/>
      <c r="C327" s="112"/>
      <c r="D327" s="111"/>
      <c r="E327" s="111"/>
      <c r="F327" s="111"/>
      <c r="G327" s="113"/>
      <c r="H327" s="113"/>
      <c r="I327" s="113"/>
      <c r="J327" s="113"/>
      <c r="K327" s="113"/>
      <c r="L327" s="113"/>
      <c r="M327" s="111"/>
      <c r="N327" s="111"/>
      <c r="O327" s="114"/>
      <c r="P327" s="111"/>
    </row>
    <row r="328" spans="1:16">
      <c r="A328" s="27"/>
      <c r="B328" s="111"/>
      <c r="C328" s="112"/>
      <c r="D328" s="111"/>
      <c r="E328" s="111"/>
      <c r="F328" s="111"/>
      <c r="G328" s="113"/>
      <c r="H328" s="113"/>
      <c r="I328" s="113"/>
      <c r="J328" s="113"/>
      <c r="K328" s="113"/>
      <c r="L328" s="113"/>
      <c r="M328" s="111"/>
      <c r="N328" s="111"/>
      <c r="O328" s="114"/>
      <c r="P328" s="111"/>
    </row>
    <row r="329" spans="1:16">
      <c r="A329" s="27"/>
      <c r="B329" s="111"/>
      <c r="C329" s="112"/>
      <c r="D329" s="111"/>
      <c r="E329" s="111"/>
      <c r="F329" s="111"/>
      <c r="G329" s="113"/>
      <c r="H329" s="113"/>
      <c r="I329" s="113"/>
      <c r="J329" s="113"/>
      <c r="K329" s="113"/>
      <c r="L329" s="113"/>
      <c r="M329" s="111"/>
      <c r="N329" s="111"/>
      <c r="O329" s="114"/>
      <c r="P329" s="111"/>
    </row>
    <row r="330" spans="1:16">
      <c r="A330" s="27"/>
      <c r="B330" s="111"/>
      <c r="C330" s="112"/>
      <c r="D330" s="111"/>
      <c r="E330" s="111"/>
      <c r="F330" s="111"/>
      <c r="G330" s="113"/>
      <c r="H330" s="113"/>
      <c r="I330" s="113"/>
      <c r="J330" s="113"/>
      <c r="K330" s="113"/>
      <c r="L330" s="113"/>
      <c r="M330" s="111"/>
      <c r="N330" s="111"/>
      <c r="O330" s="114"/>
      <c r="P330" s="111"/>
    </row>
    <row r="331" spans="1:16">
      <c r="A331" s="27"/>
      <c r="B331" s="111"/>
      <c r="C331" s="112"/>
      <c r="D331" s="111"/>
      <c r="E331" s="111"/>
      <c r="F331" s="111"/>
      <c r="G331" s="113"/>
      <c r="H331" s="113"/>
      <c r="I331" s="113"/>
      <c r="J331" s="113"/>
      <c r="K331" s="113"/>
      <c r="L331" s="113"/>
      <c r="M331" s="111"/>
      <c r="N331" s="111"/>
      <c r="O331" s="114"/>
      <c r="P331" s="111"/>
    </row>
    <row r="332" spans="1:16">
      <c r="A332" s="27"/>
      <c r="B332" s="111"/>
      <c r="C332" s="112"/>
      <c r="D332" s="111"/>
      <c r="E332" s="111"/>
      <c r="F332" s="111"/>
      <c r="G332" s="113"/>
      <c r="H332" s="113"/>
      <c r="I332" s="113"/>
      <c r="J332" s="113"/>
      <c r="K332" s="113"/>
      <c r="L332" s="113"/>
      <c r="M332" s="111"/>
      <c r="N332" s="111"/>
      <c r="O332" s="114"/>
      <c r="P332" s="111"/>
    </row>
  </sheetData>
  <mergeCells count="2">
    <mergeCell ref="A1:P1"/>
    <mergeCell ref="A2:P2"/>
  </mergeCells>
  <conditionalFormatting sqref="B1">
    <cfRule type="duplicateValues" dxfId="15" priority="377" stopIfTrue="1"/>
  </conditionalFormatting>
  <conditionalFormatting sqref="B3">
    <cfRule type="duplicateValues" dxfId="15" priority="690" stopIfTrue="1"/>
  </conditionalFormatting>
  <conditionalFormatting sqref="B4">
    <cfRule type="duplicateValues" dxfId="15" priority="3" stopIfTrue="1"/>
  </conditionalFormatting>
  <conditionalFormatting sqref="B67:B133">
    <cfRule type="duplicateValues" dxfId="15" priority="1" stopIfTrue="1"/>
  </conditionalFormatting>
  <conditionalFormatting sqref="B5:B66 B134:B299">
    <cfRule type="duplicateValues" dxfId="15" priority="2" stopIfTrue="1"/>
  </conditionalFormatting>
  <dataValidations count="1">
    <dataValidation allowBlank="1" showInputMessage="1" showErrorMessage="1" prompt="请输入专业简称+班级，如“计算机1802”" sqref="E65 E66 E1:E64 E67:E133 E134:E266"/>
  </dataValidations>
  <pageMargins left="0.75" right="0.75" top="1" bottom="1" header="0.5" footer="0.5"/>
  <pageSetup paperSize="9" orientation="portrait"/>
  <headerFooter/>
  <ignoredErrors>
    <ignoredError sqref="L190" formula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2"/>
  <sheetViews>
    <sheetView topLeftCell="A70" workbookViewId="0">
      <selection activeCell="K327" sqref="K327"/>
    </sheetView>
  </sheetViews>
  <sheetFormatPr defaultColWidth="9" defaultRowHeight="14.25"/>
  <cols>
    <col min="1" max="1" width="4.875" style="27" customWidth="1"/>
    <col min="2" max="2" width="11.5" style="27" customWidth="1"/>
    <col min="3" max="3" width="11.625" style="27" customWidth="1"/>
    <col min="4" max="4" width="6.5" style="27" customWidth="1"/>
    <col min="5" max="5" width="15.25" style="27" customWidth="1"/>
    <col min="6" max="6" width="9.75" style="27" customWidth="1"/>
    <col min="7" max="11" width="7.375" style="28" customWidth="1"/>
    <col min="12" max="12" width="8.375" style="28" customWidth="1"/>
    <col min="13" max="14" width="4.625" style="27" customWidth="1"/>
    <col min="15" max="15" width="8.375" style="29" customWidth="1"/>
    <col min="16" max="16" width="4.875" style="27" customWidth="1"/>
    <col min="17" max="16384" width="9" style="27"/>
  </cols>
  <sheetData>
    <row r="1" ht="31.5" spans="1:16">
      <c r="A1" s="30" t="s">
        <v>0</v>
      </c>
      <c r="B1" s="30"/>
      <c r="C1" s="30"/>
      <c r="D1" s="30"/>
      <c r="E1" s="30"/>
      <c r="F1" s="30"/>
      <c r="G1" s="30"/>
      <c r="H1" s="31"/>
      <c r="I1" s="30"/>
      <c r="J1" s="30"/>
      <c r="K1" s="30"/>
      <c r="L1" s="30"/>
      <c r="M1" s="30"/>
      <c r="N1" s="30"/>
      <c r="O1" s="30"/>
      <c r="P1" s="30"/>
    </row>
    <row r="2" ht="25" customHeight="1" spans="1:16">
      <c r="A2" s="32" t="s">
        <v>1</v>
      </c>
      <c r="B2" s="32"/>
      <c r="C2" s="32"/>
      <c r="D2" s="32"/>
      <c r="E2" s="32"/>
      <c r="F2" s="32"/>
      <c r="G2" s="32"/>
      <c r="H2" s="33"/>
      <c r="I2" s="32"/>
      <c r="J2" s="32"/>
      <c r="K2" s="32"/>
      <c r="L2" s="32"/>
      <c r="M2" s="32"/>
      <c r="N2" s="32"/>
      <c r="O2" s="32"/>
      <c r="P2" s="32"/>
    </row>
    <row r="3" ht="30" customHeight="1" spans="1:16">
      <c r="A3" s="34" t="s">
        <v>2</v>
      </c>
      <c r="B3" s="35" t="s">
        <v>3</v>
      </c>
      <c r="C3" s="36" t="s">
        <v>4</v>
      </c>
      <c r="D3" s="37" t="s">
        <v>5</v>
      </c>
      <c r="E3" s="35" t="s">
        <v>6</v>
      </c>
      <c r="F3" s="38" t="s">
        <v>7</v>
      </c>
      <c r="G3" s="39" t="s">
        <v>8</v>
      </c>
      <c r="H3" s="39" t="s">
        <v>9</v>
      </c>
      <c r="I3" s="39" t="s">
        <v>10</v>
      </c>
      <c r="J3" s="39" t="s">
        <v>11</v>
      </c>
      <c r="K3" s="39" t="s">
        <v>12</v>
      </c>
      <c r="L3" s="43" t="s">
        <v>13</v>
      </c>
      <c r="M3" s="72" t="s">
        <v>14</v>
      </c>
      <c r="N3" s="72" t="s">
        <v>15</v>
      </c>
      <c r="O3" s="73" t="s">
        <v>16</v>
      </c>
      <c r="P3" s="34" t="s">
        <v>17</v>
      </c>
    </row>
    <row r="4" ht="20" customHeight="1" spans="1:16">
      <c r="A4" s="40">
        <v>1</v>
      </c>
      <c r="B4" s="35">
        <v>2022060231</v>
      </c>
      <c r="C4" s="36" t="s">
        <v>619</v>
      </c>
      <c r="D4" s="37" t="s">
        <v>620</v>
      </c>
      <c r="E4" s="35" t="s">
        <v>621</v>
      </c>
      <c r="F4" s="38" t="s">
        <v>39</v>
      </c>
      <c r="G4" s="39">
        <v>78.85</v>
      </c>
      <c r="H4" s="39">
        <v>90.042</v>
      </c>
      <c r="I4" s="39">
        <v>70</v>
      </c>
      <c r="J4" s="39">
        <v>80</v>
      </c>
      <c r="K4" s="39">
        <v>80.2</v>
      </c>
      <c r="L4" s="43">
        <f t="shared" ref="L4:L67" si="0">SUM(G4:K4)</f>
        <v>399.092</v>
      </c>
      <c r="M4" s="72">
        <v>1</v>
      </c>
      <c r="N4" s="72">
        <v>45</v>
      </c>
      <c r="O4" s="73">
        <f t="shared" ref="O4:O67" si="1">IFERROR(M4/N4,"")</f>
        <v>0.0222222222222222</v>
      </c>
      <c r="P4" s="40"/>
    </row>
    <row r="5" ht="20" customHeight="1" spans="1:16">
      <c r="A5" s="40">
        <v>2</v>
      </c>
      <c r="B5" s="41">
        <v>2022060225</v>
      </c>
      <c r="C5" s="42" t="s">
        <v>622</v>
      </c>
      <c r="D5" s="37" t="s">
        <v>620</v>
      </c>
      <c r="E5" s="41" t="s">
        <v>621</v>
      </c>
      <c r="F5" s="39" t="s">
        <v>33</v>
      </c>
      <c r="G5" s="43">
        <v>78.85</v>
      </c>
      <c r="H5" s="38">
        <v>66.55</v>
      </c>
      <c r="I5" s="38">
        <v>70</v>
      </c>
      <c r="J5" s="38">
        <v>80</v>
      </c>
      <c r="K5" s="38">
        <v>80</v>
      </c>
      <c r="L5" s="43">
        <f t="shared" si="0"/>
        <v>375.4</v>
      </c>
      <c r="M5" s="72">
        <v>2</v>
      </c>
      <c r="N5" s="72">
        <v>45</v>
      </c>
      <c r="O5" s="73">
        <f t="shared" si="1"/>
        <v>0.0444444444444444</v>
      </c>
      <c r="P5" s="40"/>
    </row>
    <row r="6" ht="20" customHeight="1" spans="1:16">
      <c r="A6" s="40">
        <v>3</v>
      </c>
      <c r="B6" s="35">
        <v>2022060233</v>
      </c>
      <c r="C6" s="36" t="s">
        <v>623</v>
      </c>
      <c r="D6" s="37" t="s">
        <v>620</v>
      </c>
      <c r="E6" s="35" t="s">
        <v>621</v>
      </c>
      <c r="F6" s="38" t="s">
        <v>71</v>
      </c>
      <c r="G6" s="39">
        <v>79.75</v>
      </c>
      <c r="H6" s="39">
        <v>54.13</v>
      </c>
      <c r="I6" s="39">
        <v>70</v>
      </c>
      <c r="J6" s="39">
        <v>80</v>
      </c>
      <c r="K6" s="39">
        <v>80.5</v>
      </c>
      <c r="L6" s="43">
        <f t="shared" si="0"/>
        <v>364.38</v>
      </c>
      <c r="M6" s="72">
        <v>3</v>
      </c>
      <c r="N6" s="72">
        <v>45</v>
      </c>
      <c r="O6" s="73">
        <f t="shared" si="1"/>
        <v>0.0666666666666667</v>
      </c>
      <c r="P6" s="40"/>
    </row>
    <row r="7" ht="20" customHeight="1" spans="1:16">
      <c r="A7" s="40">
        <v>4</v>
      </c>
      <c r="B7" s="35">
        <v>2022060207</v>
      </c>
      <c r="C7" s="36" t="s">
        <v>624</v>
      </c>
      <c r="D7" s="37" t="s">
        <v>620</v>
      </c>
      <c r="E7" s="35" t="s">
        <v>621</v>
      </c>
      <c r="F7" s="38" t="s">
        <v>35</v>
      </c>
      <c r="G7" s="39">
        <v>79.85</v>
      </c>
      <c r="H7" s="39">
        <v>51.104</v>
      </c>
      <c r="I7" s="39">
        <v>72</v>
      </c>
      <c r="J7" s="39">
        <v>80</v>
      </c>
      <c r="K7" s="39">
        <v>80</v>
      </c>
      <c r="L7" s="43">
        <f t="shared" si="0"/>
        <v>362.954</v>
      </c>
      <c r="M7" s="72">
        <v>4</v>
      </c>
      <c r="N7" s="72">
        <v>45</v>
      </c>
      <c r="O7" s="73">
        <f t="shared" si="1"/>
        <v>0.0888888888888889</v>
      </c>
      <c r="P7" s="40"/>
    </row>
    <row r="8" ht="20" customHeight="1" spans="1:16">
      <c r="A8" s="40">
        <v>5</v>
      </c>
      <c r="B8" s="41">
        <v>2022060226</v>
      </c>
      <c r="C8" s="42" t="s">
        <v>625</v>
      </c>
      <c r="D8" s="37" t="s">
        <v>620</v>
      </c>
      <c r="E8" s="41" t="s">
        <v>621</v>
      </c>
      <c r="F8" s="39" t="s">
        <v>25</v>
      </c>
      <c r="G8" s="43">
        <v>74.25</v>
      </c>
      <c r="H8" s="38">
        <v>50.67</v>
      </c>
      <c r="I8" s="38">
        <v>70</v>
      </c>
      <c r="J8" s="38">
        <v>80</v>
      </c>
      <c r="K8" s="38">
        <v>80</v>
      </c>
      <c r="L8" s="43">
        <f t="shared" si="0"/>
        <v>354.92</v>
      </c>
      <c r="M8" s="72">
        <v>5</v>
      </c>
      <c r="N8" s="72">
        <v>45</v>
      </c>
      <c r="O8" s="73">
        <f t="shared" si="1"/>
        <v>0.111111111111111</v>
      </c>
      <c r="P8" s="40"/>
    </row>
    <row r="9" ht="20" customHeight="1" spans="1:16">
      <c r="A9" s="40">
        <v>6</v>
      </c>
      <c r="B9" s="42">
        <v>2022060219</v>
      </c>
      <c r="C9" s="42" t="s">
        <v>626</v>
      </c>
      <c r="D9" s="37" t="s">
        <v>620</v>
      </c>
      <c r="E9" s="42" t="s">
        <v>621</v>
      </c>
      <c r="F9" s="42" t="s">
        <v>69</v>
      </c>
      <c r="G9" s="43">
        <v>78.7</v>
      </c>
      <c r="H9" s="43">
        <v>40.1</v>
      </c>
      <c r="I9" s="43">
        <v>70</v>
      </c>
      <c r="J9" s="43">
        <v>80</v>
      </c>
      <c r="K9" s="43">
        <v>80.2</v>
      </c>
      <c r="L9" s="43">
        <f t="shared" si="0"/>
        <v>349</v>
      </c>
      <c r="M9" s="72">
        <v>6</v>
      </c>
      <c r="N9" s="72">
        <v>45</v>
      </c>
      <c r="O9" s="73">
        <f t="shared" si="1"/>
        <v>0.133333333333333</v>
      </c>
      <c r="P9" s="40"/>
    </row>
    <row r="10" ht="20" customHeight="1" spans="1:16">
      <c r="A10" s="40">
        <v>7</v>
      </c>
      <c r="B10" s="41">
        <v>2022060194</v>
      </c>
      <c r="C10" s="42" t="s">
        <v>627</v>
      </c>
      <c r="D10" s="37" t="s">
        <v>620</v>
      </c>
      <c r="E10" s="40" t="s">
        <v>621</v>
      </c>
      <c r="F10" s="39" t="s">
        <v>41</v>
      </c>
      <c r="G10" s="43">
        <v>79.7</v>
      </c>
      <c r="H10" s="43">
        <v>35.436</v>
      </c>
      <c r="I10" s="43">
        <v>70</v>
      </c>
      <c r="J10" s="43">
        <v>80</v>
      </c>
      <c r="K10" s="43">
        <v>81.75</v>
      </c>
      <c r="L10" s="43">
        <f t="shared" si="0"/>
        <v>346.886</v>
      </c>
      <c r="M10" s="72">
        <v>7</v>
      </c>
      <c r="N10" s="72">
        <v>45</v>
      </c>
      <c r="O10" s="73">
        <f t="shared" si="1"/>
        <v>0.155555555555556</v>
      </c>
      <c r="P10" s="40"/>
    </row>
    <row r="11" ht="20" customHeight="1" spans="1:16">
      <c r="A11" s="40">
        <v>8</v>
      </c>
      <c r="B11" s="41">
        <v>2022060218</v>
      </c>
      <c r="C11" s="42" t="s">
        <v>628</v>
      </c>
      <c r="D11" s="37" t="s">
        <v>620</v>
      </c>
      <c r="E11" s="41" t="s">
        <v>621</v>
      </c>
      <c r="F11" s="39" t="s">
        <v>629</v>
      </c>
      <c r="G11" s="38">
        <v>78.3</v>
      </c>
      <c r="H11" s="38">
        <v>35.11</v>
      </c>
      <c r="I11" s="38">
        <v>70</v>
      </c>
      <c r="J11" s="38">
        <v>80</v>
      </c>
      <c r="K11" s="38">
        <v>82</v>
      </c>
      <c r="L11" s="43">
        <f t="shared" si="0"/>
        <v>345.41</v>
      </c>
      <c r="M11" s="72">
        <v>8</v>
      </c>
      <c r="N11" s="72">
        <v>45</v>
      </c>
      <c r="O11" s="73">
        <f t="shared" si="1"/>
        <v>0.177777777777778</v>
      </c>
      <c r="P11" s="40"/>
    </row>
    <row r="12" ht="20" customHeight="1" spans="1:16">
      <c r="A12" s="40">
        <v>9</v>
      </c>
      <c r="B12" s="40">
        <v>2022060229</v>
      </c>
      <c r="C12" s="44" t="s">
        <v>630</v>
      </c>
      <c r="D12" s="37" t="s">
        <v>620</v>
      </c>
      <c r="E12" s="41" t="s">
        <v>621</v>
      </c>
      <c r="F12" s="40" t="s">
        <v>80</v>
      </c>
      <c r="G12" s="43">
        <v>84.85</v>
      </c>
      <c r="H12" s="43">
        <v>25.42</v>
      </c>
      <c r="I12" s="43">
        <v>70</v>
      </c>
      <c r="J12" s="43">
        <v>80</v>
      </c>
      <c r="K12" s="43">
        <v>85</v>
      </c>
      <c r="L12" s="43">
        <f t="shared" si="0"/>
        <v>345.27</v>
      </c>
      <c r="M12" s="72">
        <v>9</v>
      </c>
      <c r="N12" s="72">
        <v>45</v>
      </c>
      <c r="O12" s="73">
        <f t="shared" si="1"/>
        <v>0.2</v>
      </c>
      <c r="P12" s="40"/>
    </row>
    <row r="13" ht="20" customHeight="1" spans="1:16">
      <c r="A13" s="40">
        <v>10</v>
      </c>
      <c r="B13" s="41">
        <v>2022060201</v>
      </c>
      <c r="C13" s="42" t="s">
        <v>631</v>
      </c>
      <c r="D13" s="37" t="s">
        <v>620</v>
      </c>
      <c r="E13" s="41" t="s">
        <v>621</v>
      </c>
      <c r="F13" s="39" t="s">
        <v>37</v>
      </c>
      <c r="G13" s="39">
        <v>84.85</v>
      </c>
      <c r="H13" s="39">
        <v>26.24</v>
      </c>
      <c r="I13" s="39">
        <v>70</v>
      </c>
      <c r="J13" s="39">
        <v>80</v>
      </c>
      <c r="K13" s="39">
        <v>83.6</v>
      </c>
      <c r="L13" s="43">
        <f t="shared" si="0"/>
        <v>344.69</v>
      </c>
      <c r="M13" s="72">
        <v>10</v>
      </c>
      <c r="N13" s="72">
        <v>45</v>
      </c>
      <c r="O13" s="73">
        <f t="shared" si="1"/>
        <v>0.222222222222222</v>
      </c>
      <c r="P13" s="40"/>
    </row>
    <row r="14" ht="20" customHeight="1" spans="1:16">
      <c r="A14" s="40">
        <v>11</v>
      </c>
      <c r="B14" s="41">
        <v>2022060234</v>
      </c>
      <c r="C14" s="42" t="s">
        <v>632</v>
      </c>
      <c r="D14" s="37" t="s">
        <v>620</v>
      </c>
      <c r="E14" s="41" t="s">
        <v>621</v>
      </c>
      <c r="F14" s="39" t="s">
        <v>33</v>
      </c>
      <c r="G14" s="39">
        <v>78.7</v>
      </c>
      <c r="H14" s="39">
        <v>35.19</v>
      </c>
      <c r="I14" s="39">
        <v>70</v>
      </c>
      <c r="J14" s="39">
        <v>80</v>
      </c>
      <c r="K14" s="39">
        <v>80</v>
      </c>
      <c r="L14" s="43">
        <f t="shared" si="0"/>
        <v>343.89</v>
      </c>
      <c r="M14" s="72">
        <v>11</v>
      </c>
      <c r="N14" s="72">
        <v>45</v>
      </c>
      <c r="O14" s="73">
        <f t="shared" si="1"/>
        <v>0.244444444444444</v>
      </c>
      <c r="P14" s="40"/>
    </row>
    <row r="15" ht="20" customHeight="1" spans="1:16">
      <c r="A15" s="40">
        <v>12</v>
      </c>
      <c r="B15" s="45">
        <v>2022060206</v>
      </c>
      <c r="C15" s="46" t="s">
        <v>633</v>
      </c>
      <c r="D15" s="37" t="s">
        <v>620</v>
      </c>
      <c r="E15" s="47" t="s">
        <v>621</v>
      </c>
      <c r="F15" s="48" t="s">
        <v>55</v>
      </c>
      <c r="G15" s="43">
        <v>76.85</v>
      </c>
      <c r="H15" s="43">
        <v>34.686</v>
      </c>
      <c r="I15" s="43">
        <v>70</v>
      </c>
      <c r="J15" s="43">
        <v>80</v>
      </c>
      <c r="K15" s="43">
        <v>82</v>
      </c>
      <c r="L15" s="43">
        <f t="shared" si="0"/>
        <v>343.536</v>
      </c>
      <c r="M15" s="72">
        <v>12</v>
      </c>
      <c r="N15" s="72">
        <v>45</v>
      </c>
      <c r="O15" s="73">
        <f t="shared" si="1"/>
        <v>0.266666666666667</v>
      </c>
      <c r="P15" s="40"/>
    </row>
    <row r="16" ht="20" customHeight="1" spans="1:16">
      <c r="A16" s="40">
        <v>13</v>
      </c>
      <c r="B16" s="40">
        <v>2022060196</v>
      </c>
      <c r="C16" s="49" t="s">
        <v>634</v>
      </c>
      <c r="D16" s="37" t="s">
        <v>620</v>
      </c>
      <c r="E16" s="40" t="s">
        <v>621</v>
      </c>
      <c r="F16" s="50" t="s">
        <v>45</v>
      </c>
      <c r="G16" s="39">
        <v>79.85</v>
      </c>
      <c r="H16" s="39">
        <v>33.306</v>
      </c>
      <c r="I16" s="39">
        <v>70</v>
      </c>
      <c r="J16" s="39">
        <v>80</v>
      </c>
      <c r="K16" s="39">
        <v>80</v>
      </c>
      <c r="L16" s="43">
        <f t="shared" si="0"/>
        <v>343.156</v>
      </c>
      <c r="M16" s="72">
        <v>13</v>
      </c>
      <c r="N16" s="72">
        <v>45</v>
      </c>
      <c r="O16" s="73">
        <f t="shared" si="1"/>
        <v>0.288888888888889</v>
      </c>
      <c r="P16" s="40"/>
    </row>
    <row r="17" ht="20" customHeight="1" spans="1:16">
      <c r="A17" s="40">
        <v>14</v>
      </c>
      <c r="B17" s="42">
        <v>2022060222</v>
      </c>
      <c r="C17" s="42" t="s">
        <v>635</v>
      </c>
      <c r="D17" s="37" t="s">
        <v>620</v>
      </c>
      <c r="E17" s="47" t="s">
        <v>621</v>
      </c>
      <c r="F17" s="42" t="s">
        <v>171</v>
      </c>
      <c r="G17" s="43">
        <v>79.85</v>
      </c>
      <c r="H17" s="43">
        <v>31.694</v>
      </c>
      <c r="I17" s="43">
        <v>70</v>
      </c>
      <c r="J17" s="43">
        <v>80</v>
      </c>
      <c r="K17" s="43">
        <v>80</v>
      </c>
      <c r="L17" s="43">
        <f t="shared" si="0"/>
        <v>341.544</v>
      </c>
      <c r="M17" s="72">
        <v>14</v>
      </c>
      <c r="N17" s="72">
        <v>45</v>
      </c>
      <c r="O17" s="73">
        <f t="shared" si="1"/>
        <v>0.311111111111111</v>
      </c>
      <c r="P17" s="40"/>
    </row>
    <row r="18" ht="20" customHeight="1" spans="1:16">
      <c r="A18" s="40">
        <v>15</v>
      </c>
      <c r="B18" s="41">
        <v>2022060192</v>
      </c>
      <c r="C18" s="42" t="s">
        <v>636</v>
      </c>
      <c r="D18" s="37" t="s">
        <v>620</v>
      </c>
      <c r="E18" s="40" t="s">
        <v>621</v>
      </c>
      <c r="F18" s="39" t="s">
        <v>80</v>
      </c>
      <c r="G18" s="39">
        <v>78.7</v>
      </c>
      <c r="H18" s="39">
        <v>32.198</v>
      </c>
      <c r="I18" s="39">
        <v>70</v>
      </c>
      <c r="J18" s="39">
        <v>80</v>
      </c>
      <c r="K18" s="39">
        <v>80</v>
      </c>
      <c r="L18" s="43">
        <f t="shared" si="0"/>
        <v>340.898</v>
      </c>
      <c r="M18" s="72">
        <v>15</v>
      </c>
      <c r="N18" s="72">
        <v>45</v>
      </c>
      <c r="O18" s="73">
        <f t="shared" si="1"/>
        <v>0.333333333333333</v>
      </c>
      <c r="P18" s="40"/>
    </row>
    <row r="19" ht="20" customHeight="1" spans="1:16">
      <c r="A19" s="40">
        <v>16</v>
      </c>
      <c r="B19" s="41">
        <v>2022060197</v>
      </c>
      <c r="C19" s="42" t="s">
        <v>637</v>
      </c>
      <c r="D19" s="37" t="s">
        <v>620</v>
      </c>
      <c r="E19" s="40" t="s">
        <v>621</v>
      </c>
      <c r="F19" s="39" t="s">
        <v>39</v>
      </c>
      <c r="G19" s="39">
        <v>78.85</v>
      </c>
      <c r="H19" s="39">
        <v>27.674</v>
      </c>
      <c r="I19" s="39">
        <v>71</v>
      </c>
      <c r="J19" s="39">
        <v>80</v>
      </c>
      <c r="K19" s="39">
        <v>82</v>
      </c>
      <c r="L19" s="43">
        <f t="shared" si="0"/>
        <v>339.524</v>
      </c>
      <c r="M19" s="72">
        <v>16</v>
      </c>
      <c r="N19" s="72">
        <v>45</v>
      </c>
      <c r="O19" s="73">
        <f t="shared" si="1"/>
        <v>0.355555555555556</v>
      </c>
      <c r="P19" s="40"/>
    </row>
    <row r="20" ht="20" customHeight="1" spans="1:16">
      <c r="A20" s="40">
        <v>17</v>
      </c>
      <c r="B20" s="40">
        <v>2022060202</v>
      </c>
      <c r="C20" s="49" t="s">
        <v>638</v>
      </c>
      <c r="D20" s="37" t="s">
        <v>620</v>
      </c>
      <c r="E20" s="40" t="s">
        <v>621</v>
      </c>
      <c r="F20" s="50" t="s">
        <v>76</v>
      </c>
      <c r="G20" s="51">
        <v>78.65</v>
      </c>
      <c r="H20" s="51">
        <v>26.212</v>
      </c>
      <c r="I20" s="51">
        <v>71</v>
      </c>
      <c r="J20" s="51">
        <v>80</v>
      </c>
      <c r="K20" s="51">
        <v>83.6</v>
      </c>
      <c r="L20" s="43">
        <f t="shared" si="0"/>
        <v>339.462</v>
      </c>
      <c r="M20" s="72">
        <v>17</v>
      </c>
      <c r="N20" s="72">
        <v>45</v>
      </c>
      <c r="O20" s="73">
        <f t="shared" si="1"/>
        <v>0.377777777777778</v>
      </c>
      <c r="P20" s="74"/>
    </row>
    <row r="21" ht="20" customHeight="1" spans="1:16">
      <c r="A21" s="40">
        <v>18</v>
      </c>
      <c r="B21" s="52">
        <v>2022060199</v>
      </c>
      <c r="C21" s="53" t="s">
        <v>639</v>
      </c>
      <c r="D21" s="37" t="s">
        <v>620</v>
      </c>
      <c r="E21" s="52" t="s">
        <v>621</v>
      </c>
      <c r="F21" s="54" t="s">
        <v>47</v>
      </c>
      <c r="G21" s="54">
        <v>79.85</v>
      </c>
      <c r="H21" s="54">
        <v>25.9</v>
      </c>
      <c r="I21" s="54">
        <v>70</v>
      </c>
      <c r="J21" s="54">
        <v>81</v>
      </c>
      <c r="K21" s="54">
        <v>81</v>
      </c>
      <c r="L21" s="43">
        <f t="shared" si="0"/>
        <v>337.75</v>
      </c>
      <c r="M21" s="72">
        <v>18</v>
      </c>
      <c r="N21" s="72">
        <v>45</v>
      </c>
      <c r="O21" s="73">
        <f t="shared" si="1"/>
        <v>0.4</v>
      </c>
      <c r="P21" s="40"/>
    </row>
    <row r="22" ht="20" customHeight="1" spans="1:16">
      <c r="A22" s="40">
        <v>19</v>
      </c>
      <c r="B22" s="41">
        <v>2022060214</v>
      </c>
      <c r="C22" s="42" t="s">
        <v>640</v>
      </c>
      <c r="D22" s="37" t="s">
        <v>620</v>
      </c>
      <c r="E22" s="42" t="s">
        <v>621</v>
      </c>
      <c r="F22" s="39" t="s">
        <v>144</v>
      </c>
      <c r="G22" s="39">
        <v>78.4</v>
      </c>
      <c r="H22" s="39">
        <v>27.73</v>
      </c>
      <c r="I22" s="39">
        <v>71</v>
      </c>
      <c r="J22" s="39">
        <v>80.6</v>
      </c>
      <c r="K22" s="39">
        <v>80</v>
      </c>
      <c r="L22" s="43">
        <f t="shared" si="0"/>
        <v>337.73</v>
      </c>
      <c r="M22" s="72">
        <v>19</v>
      </c>
      <c r="N22" s="72">
        <v>45</v>
      </c>
      <c r="O22" s="73">
        <f t="shared" si="1"/>
        <v>0.422222222222222</v>
      </c>
      <c r="P22" s="40"/>
    </row>
    <row r="23" ht="20" customHeight="1" spans="1:16">
      <c r="A23" s="40">
        <v>20</v>
      </c>
      <c r="B23" s="35">
        <v>2022060221</v>
      </c>
      <c r="C23" s="36" t="s">
        <v>641</v>
      </c>
      <c r="D23" s="37" t="s">
        <v>620</v>
      </c>
      <c r="E23" s="35" t="s">
        <v>621</v>
      </c>
      <c r="F23" s="38" t="s">
        <v>53</v>
      </c>
      <c r="G23" s="39">
        <v>79.375</v>
      </c>
      <c r="H23" s="39">
        <v>25.948</v>
      </c>
      <c r="I23" s="39">
        <v>70</v>
      </c>
      <c r="J23" s="39">
        <v>80</v>
      </c>
      <c r="K23" s="39">
        <v>82.4</v>
      </c>
      <c r="L23" s="43">
        <f t="shared" si="0"/>
        <v>337.723</v>
      </c>
      <c r="M23" s="72">
        <v>20</v>
      </c>
      <c r="N23" s="72">
        <v>45</v>
      </c>
      <c r="O23" s="73">
        <f t="shared" si="1"/>
        <v>0.444444444444444</v>
      </c>
      <c r="P23" s="40"/>
    </row>
    <row r="24" ht="20" customHeight="1" spans="1:16">
      <c r="A24" s="40">
        <v>21</v>
      </c>
      <c r="B24" s="41">
        <v>2022060216</v>
      </c>
      <c r="C24" s="42" t="s">
        <v>642</v>
      </c>
      <c r="D24" s="37" t="s">
        <v>620</v>
      </c>
      <c r="E24" s="41" t="s">
        <v>621</v>
      </c>
      <c r="F24" s="39" t="s">
        <v>43</v>
      </c>
      <c r="G24" s="39">
        <v>79.85</v>
      </c>
      <c r="H24" s="39">
        <v>25.728</v>
      </c>
      <c r="I24" s="39">
        <v>70</v>
      </c>
      <c r="J24" s="39">
        <v>80</v>
      </c>
      <c r="K24" s="39">
        <v>82</v>
      </c>
      <c r="L24" s="43">
        <f t="shared" si="0"/>
        <v>337.578</v>
      </c>
      <c r="M24" s="72">
        <v>21</v>
      </c>
      <c r="N24" s="72">
        <v>45</v>
      </c>
      <c r="O24" s="73">
        <f t="shared" si="1"/>
        <v>0.466666666666667</v>
      </c>
      <c r="P24" s="74"/>
    </row>
    <row r="25" ht="20" customHeight="1" spans="1:16">
      <c r="A25" s="40">
        <v>22</v>
      </c>
      <c r="B25" s="45">
        <v>2022060220</v>
      </c>
      <c r="C25" s="46" t="s">
        <v>643</v>
      </c>
      <c r="D25" s="37" t="s">
        <v>620</v>
      </c>
      <c r="E25" s="45" t="s">
        <v>621</v>
      </c>
      <c r="F25" s="55" t="s">
        <v>67</v>
      </c>
      <c r="G25" s="55">
        <v>79.85</v>
      </c>
      <c r="H25" s="55">
        <v>25.34</v>
      </c>
      <c r="I25" s="39">
        <v>70</v>
      </c>
      <c r="J25" s="39">
        <v>80</v>
      </c>
      <c r="K25" s="39">
        <v>81</v>
      </c>
      <c r="L25" s="65">
        <f t="shared" si="0"/>
        <v>336.19</v>
      </c>
      <c r="M25" s="72">
        <v>22</v>
      </c>
      <c r="N25" s="72">
        <v>45</v>
      </c>
      <c r="O25" s="73">
        <f t="shared" si="1"/>
        <v>0.488888888888889</v>
      </c>
      <c r="P25" s="40"/>
    </row>
    <row r="26" ht="20" customHeight="1" spans="1:16">
      <c r="A26" s="40">
        <v>23</v>
      </c>
      <c r="B26" s="56">
        <v>2022060198</v>
      </c>
      <c r="C26" s="57" t="s">
        <v>644</v>
      </c>
      <c r="D26" s="37" t="s">
        <v>620</v>
      </c>
      <c r="E26" s="40" t="s">
        <v>621</v>
      </c>
      <c r="F26" s="58" t="s">
        <v>74</v>
      </c>
      <c r="G26" s="43">
        <v>79.85</v>
      </c>
      <c r="H26" s="43">
        <v>26.008</v>
      </c>
      <c r="I26" s="43">
        <v>70</v>
      </c>
      <c r="J26" s="43">
        <v>80</v>
      </c>
      <c r="K26" s="43">
        <v>80</v>
      </c>
      <c r="L26" s="43">
        <f t="shared" si="0"/>
        <v>335.858</v>
      </c>
      <c r="M26" s="72">
        <v>23</v>
      </c>
      <c r="N26" s="72">
        <v>45</v>
      </c>
      <c r="O26" s="73">
        <f t="shared" si="1"/>
        <v>0.511111111111111</v>
      </c>
      <c r="P26" s="40"/>
    </row>
    <row r="27" ht="20" customHeight="1" spans="1:16">
      <c r="A27" s="40">
        <v>24</v>
      </c>
      <c r="B27" s="41">
        <v>2022060190</v>
      </c>
      <c r="C27" s="42" t="s">
        <v>645</v>
      </c>
      <c r="D27" s="37" t="s">
        <v>620</v>
      </c>
      <c r="E27" s="42" t="s">
        <v>621</v>
      </c>
      <c r="F27" s="39" t="s">
        <v>33</v>
      </c>
      <c r="G27" s="39">
        <v>76.85</v>
      </c>
      <c r="H27" s="39">
        <v>28.826</v>
      </c>
      <c r="I27" s="39">
        <v>70</v>
      </c>
      <c r="J27" s="39">
        <v>80</v>
      </c>
      <c r="K27" s="39">
        <v>80</v>
      </c>
      <c r="L27" s="43">
        <f t="shared" si="0"/>
        <v>335.676</v>
      </c>
      <c r="M27" s="72">
        <v>24</v>
      </c>
      <c r="N27" s="72">
        <v>45</v>
      </c>
      <c r="O27" s="73">
        <f t="shared" si="1"/>
        <v>0.533333333333333</v>
      </c>
      <c r="P27" s="40"/>
    </row>
    <row r="28" ht="20" customHeight="1" spans="1:16">
      <c r="A28" s="40">
        <v>25</v>
      </c>
      <c r="B28" s="59">
        <v>2022060200</v>
      </c>
      <c r="C28" s="60" t="s">
        <v>203</v>
      </c>
      <c r="D28" s="37" t="s">
        <v>620</v>
      </c>
      <c r="E28" s="40" t="s">
        <v>621</v>
      </c>
      <c r="F28" s="61" t="s">
        <v>21</v>
      </c>
      <c r="G28" s="43">
        <v>79.85</v>
      </c>
      <c r="H28" s="43">
        <v>25.496</v>
      </c>
      <c r="I28" s="43">
        <v>70</v>
      </c>
      <c r="J28" s="43">
        <v>80</v>
      </c>
      <c r="K28" s="43">
        <v>80</v>
      </c>
      <c r="L28" s="43">
        <f t="shared" si="0"/>
        <v>335.346</v>
      </c>
      <c r="M28" s="72">
        <v>25</v>
      </c>
      <c r="N28" s="72">
        <v>45</v>
      </c>
      <c r="O28" s="73">
        <f t="shared" si="1"/>
        <v>0.555555555555556</v>
      </c>
      <c r="P28" s="40"/>
    </row>
    <row r="29" ht="20" customHeight="1" spans="1:16">
      <c r="A29" s="40">
        <v>26</v>
      </c>
      <c r="B29" s="40">
        <v>2022060209</v>
      </c>
      <c r="C29" s="44" t="s">
        <v>646</v>
      </c>
      <c r="D29" s="37" t="s">
        <v>620</v>
      </c>
      <c r="E29" s="40" t="s">
        <v>621</v>
      </c>
      <c r="F29" s="40" t="s">
        <v>45</v>
      </c>
      <c r="G29" s="43">
        <v>79.2</v>
      </c>
      <c r="H29" s="43">
        <v>26.12</v>
      </c>
      <c r="I29" s="43">
        <v>70</v>
      </c>
      <c r="J29" s="43">
        <v>80</v>
      </c>
      <c r="K29" s="43">
        <v>80</v>
      </c>
      <c r="L29" s="43">
        <f t="shared" si="0"/>
        <v>335.32</v>
      </c>
      <c r="M29" s="72">
        <v>26</v>
      </c>
      <c r="N29" s="72">
        <v>45</v>
      </c>
      <c r="O29" s="73">
        <f t="shared" si="1"/>
        <v>0.577777777777778</v>
      </c>
      <c r="P29" s="74"/>
    </row>
    <row r="30" ht="20" customHeight="1" spans="1:16">
      <c r="A30" s="40">
        <v>27</v>
      </c>
      <c r="B30" s="41">
        <v>2022060227</v>
      </c>
      <c r="C30" s="42" t="s">
        <v>647</v>
      </c>
      <c r="D30" s="37" t="s">
        <v>620</v>
      </c>
      <c r="E30" s="41" t="s">
        <v>621</v>
      </c>
      <c r="F30" s="39" t="s">
        <v>47</v>
      </c>
      <c r="G30" s="41">
        <v>77.85</v>
      </c>
      <c r="H30" s="41">
        <v>25.39</v>
      </c>
      <c r="I30" s="39">
        <v>70</v>
      </c>
      <c r="J30" s="39">
        <v>81</v>
      </c>
      <c r="K30" s="39">
        <v>81</v>
      </c>
      <c r="L30" s="43">
        <f t="shared" si="0"/>
        <v>335.24</v>
      </c>
      <c r="M30" s="72">
        <v>27</v>
      </c>
      <c r="N30" s="72">
        <v>45</v>
      </c>
      <c r="O30" s="73">
        <f t="shared" si="1"/>
        <v>0.6</v>
      </c>
      <c r="P30" s="40"/>
    </row>
    <row r="31" ht="20" customHeight="1" spans="1:16">
      <c r="A31" s="40">
        <v>28</v>
      </c>
      <c r="B31" s="40">
        <v>2022060193</v>
      </c>
      <c r="C31" s="49" t="s">
        <v>648</v>
      </c>
      <c r="D31" s="37" t="s">
        <v>620</v>
      </c>
      <c r="E31" s="40" t="s">
        <v>621</v>
      </c>
      <c r="F31" s="50" t="s">
        <v>82</v>
      </c>
      <c r="G31" s="50">
        <v>79.85</v>
      </c>
      <c r="H31" s="50">
        <v>25.23</v>
      </c>
      <c r="I31" s="39">
        <v>70</v>
      </c>
      <c r="J31" s="39">
        <v>80</v>
      </c>
      <c r="K31" s="39">
        <v>80</v>
      </c>
      <c r="L31" s="43">
        <f t="shared" si="0"/>
        <v>335.08</v>
      </c>
      <c r="M31" s="72">
        <v>28</v>
      </c>
      <c r="N31" s="72">
        <v>45</v>
      </c>
      <c r="O31" s="73">
        <f t="shared" si="1"/>
        <v>0.622222222222222</v>
      </c>
      <c r="P31" s="40"/>
    </row>
    <row r="32" ht="20" customHeight="1" spans="1:16">
      <c r="A32" s="40">
        <v>29</v>
      </c>
      <c r="B32" s="40">
        <v>2022060195</v>
      </c>
      <c r="C32" s="42" t="s">
        <v>649</v>
      </c>
      <c r="D32" s="37" t="s">
        <v>620</v>
      </c>
      <c r="E32" s="42" t="s">
        <v>621</v>
      </c>
      <c r="F32" s="42" t="s">
        <v>71</v>
      </c>
      <c r="G32" s="43">
        <v>78.7</v>
      </c>
      <c r="H32" s="43">
        <v>25.649</v>
      </c>
      <c r="I32" s="43">
        <v>70</v>
      </c>
      <c r="J32" s="43">
        <v>80</v>
      </c>
      <c r="K32" s="43">
        <v>80.2</v>
      </c>
      <c r="L32" s="43">
        <f t="shared" si="0"/>
        <v>334.549</v>
      </c>
      <c r="M32" s="72">
        <v>29</v>
      </c>
      <c r="N32" s="72">
        <v>45</v>
      </c>
      <c r="O32" s="73">
        <f t="shared" si="1"/>
        <v>0.644444444444444</v>
      </c>
      <c r="P32" s="40"/>
    </row>
    <row r="33" ht="20" customHeight="1" spans="1:16">
      <c r="A33" s="40">
        <v>30</v>
      </c>
      <c r="B33" s="41">
        <v>2022060213</v>
      </c>
      <c r="C33" s="42" t="s">
        <v>650</v>
      </c>
      <c r="D33" s="37" t="s">
        <v>620</v>
      </c>
      <c r="E33" s="35" t="s">
        <v>621</v>
      </c>
      <c r="F33" s="38" t="s">
        <v>27</v>
      </c>
      <c r="G33" s="38">
        <v>79.3</v>
      </c>
      <c r="H33" s="38">
        <v>23.23</v>
      </c>
      <c r="I33" s="38">
        <v>70</v>
      </c>
      <c r="J33" s="38">
        <v>80</v>
      </c>
      <c r="K33" s="38">
        <v>82</v>
      </c>
      <c r="L33" s="43">
        <f t="shared" si="0"/>
        <v>334.53</v>
      </c>
      <c r="M33" s="72">
        <v>30</v>
      </c>
      <c r="N33" s="72">
        <v>45</v>
      </c>
      <c r="O33" s="73">
        <f t="shared" si="1"/>
        <v>0.666666666666667</v>
      </c>
      <c r="P33" s="74"/>
    </row>
    <row r="34" ht="20" customHeight="1" spans="1:16">
      <c r="A34" s="40">
        <v>31</v>
      </c>
      <c r="B34" s="40">
        <v>2022060205</v>
      </c>
      <c r="C34" s="62" t="s">
        <v>651</v>
      </c>
      <c r="D34" s="37" t="s">
        <v>620</v>
      </c>
      <c r="E34" s="35" t="s">
        <v>621</v>
      </c>
      <c r="F34" s="38" t="s">
        <v>23</v>
      </c>
      <c r="G34" s="43">
        <v>78.7</v>
      </c>
      <c r="H34" s="43">
        <v>25.53</v>
      </c>
      <c r="I34" s="43">
        <v>70</v>
      </c>
      <c r="J34" s="43">
        <v>80</v>
      </c>
      <c r="K34" s="43">
        <v>80</v>
      </c>
      <c r="L34" s="43">
        <f t="shared" si="0"/>
        <v>334.23</v>
      </c>
      <c r="M34" s="72">
        <v>31</v>
      </c>
      <c r="N34" s="72">
        <v>45</v>
      </c>
      <c r="O34" s="73">
        <f t="shared" si="1"/>
        <v>0.688888888888889</v>
      </c>
      <c r="P34" s="40"/>
    </row>
    <row r="35" ht="20" customHeight="1" spans="1:16">
      <c r="A35" s="40">
        <v>32</v>
      </c>
      <c r="B35" s="40">
        <v>2022060230</v>
      </c>
      <c r="C35" s="42" t="s">
        <v>652</v>
      </c>
      <c r="D35" s="37" t="s">
        <v>620</v>
      </c>
      <c r="E35" s="35" t="s">
        <v>621</v>
      </c>
      <c r="F35" s="38" t="s">
        <v>63</v>
      </c>
      <c r="G35" s="43">
        <v>78.5</v>
      </c>
      <c r="H35" s="43">
        <v>25.462</v>
      </c>
      <c r="I35" s="43">
        <v>70</v>
      </c>
      <c r="J35" s="43">
        <v>80</v>
      </c>
      <c r="K35" s="43">
        <v>80</v>
      </c>
      <c r="L35" s="43">
        <f t="shared" si="0"/>
        <v>333.962</v>
      </c>
      <c r="M35" s="72">
        <v>32</v>
      </c>
      <c r="N35" s="72">
        <v>45</v>
      </c>
      <c r="O35" s="73">
        <f t="shared" si="1"/>
        <v>0.711111111111111</v>
      </c>
      <c r="P35" s="75"/>
    </row>
    <row r="36" ht="20" customHeight="1" spans="1:16">
      <c r="A36" s="40">
        <v>33</v>
      </c>
      <c r="B36" s="40">
        <v>2022060204</v>
      </c>
      <c r="C36" s="42" t="s">
        <v>653</v>
      </c>
      <c r="D36" s="37" t="s">
        <v>620</v>
      </c>
      <c r="E36" s="35" t="s">
        <v>621</v>
      </c>
      <c r="F36" s="38" t="s">
        <v>29</v>
      </c>
      <c r="G36" s="43">
        <v>77.4</v>
      </c>
      <c r="H36" s="43">
        <v>26.35</v>
      </c>
      <c r="I36" s="43">
        <v>70</v>
      </c>
      <c r="J36" s="43">
        <v>80</v>
      </c>
      <c r="K36" s="43">
        <v>80</v>
      </c>
      <c r="L36" s="43">
        <f t="shared" si="0"/>
        <v>333.75</v>
      </c>
      <c r="M36" s="72">
        <v>33</v>
      </c>
      <c r="N36" s="72">
        <v>45</v>
      </c>
      <c r="O36" s="73">
        <f t="shared" si="1"/>
        <v>0.733333333333333</v>
      </c>
      <c r="P36" s="74"/>
    </row>
    <row r="37" ht="20" customHeight="1" spans="1:16">
      <c r="A37" s="40">
        <v>34</v>
      </c>
      <c r="B37" s="40">
        <v>2022060224</v>
      </c>
      <c r="C37" s="42" t="s">
        <v>654</v>
      </c>
      <c r="D37" s="37" t="s">
        <v>620</v>
      </c>
      <c r="E37" s="35" t="s">
        <v>621</v>
      </c>
      <c r="F37" s="38" t="s">
        <v>23</v>
      </c>
      <c r="G37" s="51">
        <v>78.28</v>
      </c>
      <c r="H37" s="51">
        <v>25.23</v>
      </c>
      <c r="I37" s="51">
        <v>70</v>
      </c>
      <c r="J37" s="51">
        <v>80</v>
      </c>
      <c r="K37" s="51">
        <v>80</v>
      </c>
      <c r="L37" s="43">
        <f t="shared" si="0"/>
        <v>333.51</v>
      </c>
      <c r="M37" s="72">
        <v>34</v>
      </c>
      <c r="N37" s="72">
        <v>45</v>
      </c>
      <c r="O37" s="73">
        <f t="shared" si="1"/>
        <v>0.755555555555556</v>
      </c>
      <c r="P37" s="74"/>
    </row>
    <row r="38" ht="20" customHeight="1" spans="1:16">
      <c r="A38" s="40">
        <v>35</v>
      </c>
      <c r="B38" s="63">
        <v>2022060191</v>
      </c>
      <c r="C38" s="64" t="s">
        <v>655</v>
      </c>
      <c r="D38" s="37" t="s">
        <v>620</v>
      </c>
      <c r="E38" s="35" t="s">
        <v>621</v>
      </c>
      <c r="F38" s="38" t="s">
        <v>49</v>
      </c>
      <c r="G38" s="65">
        <v>76.85</v>
      </c>
      <c r="H38" s="65">
        <v>25.32</v>
      </c>
      <c r="I38" s="65">
        <v>70</v>
      </c>
      <c r="J38" s="43">
        <v>80</v>
      </c>
      <c r="K38" s="43">
        <v>80</v>
      </c>
      <c r="L38" s="43">
        <f t="shared" si="0"/>
        <v>332.17</v>
      </c>
      <c r="M38" s="72">
        <v>35</v>
      </c>
      <c r="N38" s="72">
        <v>45</v>
      </c>
      <c r="O38" s="73">
        <f t="shared" si="1"/>
        <v>0.777777777777778</v>
      </c>
      <c r="P38" s="74"/>
    </row>
    <row r="39" ht="20" customHeight="1" spans="1:16">
      <c r="A39" s="40">
        <v>36</v>
      </c>
      <c r="B39" s="40">
        <v>2022060211</v>
      </c>
      <c r="C39" s="42" t="s">
        <v>656</v>
      </c>
      <c r="D39" s="37" t="s">
        <v>620</v>
      </c>
      <c r="E39" s="35" t="s">
        <v>621</v>
      </c>
      <c r="F39" s="38" t="s">
        <v>55</v>
      </c>
      <c r="G39" s="43">
        <v>76.8</v>
      </c>
      <c r="H39" s="43">
        <v>25.306</v>
      </c>
      <c r="I39" s="43">
        <v>70</v>
      </c>
      <c r="J39" s="43">
        <v>80</v>
      </c>
      <c r="K39" s="43">
        <v>80</v>
      </c>
      <c r="L39" s="43">
        <f t="shared" si="0"/>
        <v>332.106</v>
      </c>
      <c r="M39" s="72">
        <v>36</v>
      </c>
      <c r="N39" s="72">
        <v>45</v>
      </c>
      <c r="O39" s="73">
        <f t="shared" si="1"/>
        <v>0.8</v>
      </c>
      <c r="P39" s="74"/>
    </row>
    <row r="40" ht="20" customHeight="1" spans="1:16">
      <c r="A40" s="40">
        <v>37</v>
      </c>
      <c r="B40" s="40">
        <v>2022060210</v>
      </c>
      <c r="C40" s="49" t="s">
        <v>657</v>
      </c>
      <c r="D40" s="37" t="s">
        <v>620</v>
      </c>
      <c r="E40" s="35" t="s">
        <v>621</v>
      </c>
      <c r="F40" s="38" t="s">
        <v>299</v>
      </c>
      <c r="G40" s="43">
        <v>77.85</v>
      </c>
      <c r="H40" s="43">
        <v>22.41</v>
      </c>
      <c r="I40" s="43">
        <v>70</v>
      </c>
      <c r="J40" s="43">
        <v>80</v>
      </c>
      <c r="K40" s="43">
        <v>80</v>
      </c>
      <c r="L40" s="43">
        <f t="shared" si="0"/>
        <v>330.26</v>
      </c>
      <c r="M40" s="72">
        <v>37</v>
      </c>
      <c r="N40" s="72">
        <v>45</v>
      </c>
      <c r="O40" s="73">
        <f t="shared" si="1"/>
        <v>0.822222222222222</v>
      </c>
      <c r="P40" s="40"/>
    </row>
    <row r="41" ht="20" customHeight="1" spans="1:16">
      <c r="A41" s="40">
        <v>38</v>
      </c>
      <c r="B41" s="40">
        <v>2022060215</v>
      </c>
      <c r="C41" s="44" t="s">
        <v>658</v>
      </c>
      <c r="D41" s="37" t="s">
        <v>620</v>
      </c>
      <c r="E41" s="35" t="s">
        <v>621</v>
      </c>
      <c r="F41" s="38" t="s">
        <v>65</v>
      </c>
      <c r="G41" s="43">
        <v>73.75</v>
      </c>
      <c r="H41" s="43">
        <v>19.85</v>
      </c>
      <c r="I41" s="43">
        <v>76</v>
      </c>
      <c r="J41" s="43">
        <v>80</v>
      </c>
      <c r="K41" s="43">
        <v>80</v>
      </c>
      <c r="L41" s="43">
        <f t="shared" si="0"/>
        <v>329.6</v>
      </c>
      <c r="M41" s="72">
        <v>38</v>
      </c>
      <c r="N41" s="72">
        <v>45</v>
      </c>
      <c r="O41" s="73">
        <f t="shared" si="1"/>
        <v>0.844444444444444</v>
      </c>
      <c r="P41" s="40"/>
    </row>
    <row r="42" ht="20" customHeight="1" spans="1:16">
      <c r="A42" s="40">
        <v>39</v>
      </c>
      <c r="B42" s="41">
        <v>2022060223</v>
      </c>
      <c r="C42" s="42" t="s">
        <v>659</v>
      </c>
      <c r="D42" s="37" t="s">
        <v>620</v>
      </c>
      <c r="E42" s="66" t="s">
        <v>660</v>
      </c>
      <c r="F42" s="38" t="s">
        <v>41</v>
      </c>
      <c r="G42" s="51">
        <v>76.8</v>
      </c>
      <c r="H42" s="51">
        <v>22.32</v>
      </c>
      <c r="I42" s="51">
        <v>70</v>
      </c>
      <c r="J42" s="51">
        <v>80</v>
      </c>
      <c r="K42" s="51">
        <v>80</v>
      </c>
      <c r="L42" s="43">
        <f t="shared" si="0"/>
        <v>329.12</v>
      </c>
      <c r="M42" s="72">
        <v>39</v>
      </c>
      <c r="N42" s="72">
        <v>45</v>
      </c>
      <c r="O42" s="73">
        <f t="shared" si="1"/>
        <v>0.866666666666667</v>
      </c>
      <c r="P42" s="40"/>
    </row>
    <row r="43" ht="20" customHeight="1" spans="1:16">
      <c r="A43" s="40">
        <v>40</v>
      </c>
      <c r="B43" s="41">
        <v>2022060217</v>
      </c>
      <c r="C43" s="42" t="s">
        <v>661</v>
      </c>
      <c r="D43" s="37" t="s">
        <v>620</v>
      </c>
      <c r="E43" s="41" t="s">
        <v>621</v>
      </c>
      <c r="F43" s="39" t="s">
        <v>662</v>
      </c>
      <c r="G43" s="51">
        <v>77.5</v>
      </c>
      <c r="H43" s="51">
        <v>21.422</v>
      </c>
      <c r="I43" s="51">
        <v>70</v>
      </c>
      <c r="J43" s="51">
        <v>80</v>
      </c>
      <c r="K43" s="51">
        <v>80</v>
      </c>
      <c r="L43" s="43">
        <f t="shared" si="0"/>
        <v>328.922</v>
      </c>
      <c r="M43" s="72">
        <v>40</v>
      </c>
      <c r="N43" s="72">
        <v>45</v>
      </c>
      <c r="O43" s="73">
        <f t="shared" si="1"/>
        <v>0.888888888888889</v>
      </c>
      <c r="P43" s="40"/>
    </row>
    <row r="44" ht="20" customHeight="1" spans="1:16">
      <c r="A44" s="40">
        <v>41</v>
      </c>
      <c r="B44" s="41">
        <v>2022060228</v>
      </c>
      <c r="C44" s="42" t="s">
        <v>663</v>
      </c>
      <c r="D44" s="37" t="s">
        <v>620</v>
      </c>
      <c r="E44" s="35" t="s">
        <v>621</v>
      </c>
      <c r="F44" s="38" t="s">
        <v>63</v>
      </c>
      <c r="G44" s="43">
        <v>79.7</v>
      </c>
      <c r="H44" s="43">
        <v>17.848</v>
      </c>
      <c r="I44" s="43">
        <v>70</v>
      </c>
      <c r="J44" s="43">
        <v>80</v>
      </c>
      <c r="K44" s="43">
        <v>80</v>
      </c>
      <c r="L44" s="43">
        <f t="shared" si="0"/>
        <v>327.548</v>
      </c>
      <c r="M44" s="72">
        <v>41</v>
      </c>
      <c r="N44" s="72">
        <v>45</v>
      </c>
      <c r="O44" s="73">
        <f t="shared" si="1"/>
        <v>0.911111111111111</v>
      </c>
      <c r="P44" s="40"/>
    </row>
    <row r="45" ht="20" customHeight="1" spans="1:16">
      <c r="A45" s="40">
        <v>42</v>
      </c>
      <c r="B45" s="41">
        <v>2022060232</v>
      </c>
      <c r="C45" s="42" t="s">
        <v>664</v>
      </c>
      <c r="D45" s="37" t="s">
        <v>620</v>
      </c>
      <c r="E45" s="41" t="s">
        <v>621</v>
      </c>
      <c r="F45" s="39" t="s">
        <v>25</v>
      </c>
      <c r="G45" s="51">
        <v>61.85</v>
      </c>
      <c r="H45" s="51">
        <v>19.18</v>
      </c>
      <c r="I45" s="51">
        <v>70</v>
      </c>
      <c r="J45" s="51">
        <v>81</v>
      </c>
      <c r="K45" s="51">
        <v>81</v>
      </c>
      <c r="L45" s="43">
        <f t="shared" si="0"/>
        <v>313.03</v>
      </c>
      <c r="M45" s="72">
        <v>42</v>
      </c>
      <c r="N45" s="72">
        <v>45</v>
      </c>
      <c r="O45" s="73">
        <f t="shared" si="1"/>
        <v>0.933333333333333</v>
      </c>
      <c r="P45" s="74"/>
    </row>
    <row r="46" ht="20" customHeight="1" spans="1:16">
      <c r="A46" s="40">
        <v>43</v>
      </c>
      <c r="B46" s="41">
        <v>2022060208</v>
      </c>
      <c r="C46" s="42" t="s">
        <v>665</v>
      </c>
      <c r="D46" s="37" t="s">
        <v>620</v>
      </c>
      <c r="E46" s="35" t="s">
        <v>621</v>
      </c>
      <c r="F46" s="38" t="s">
        <v>67</v>
      </c>
      <c r="G46" s="51">
        <v>72.15</v>
      </c>
      <c r="H46" s="51">
        <v>27.12</v>
      </c>
      <c r="I46" s="51">
        <v>70</v>
      </c>
      <c r="J46" s="51">
        <v>60</v>
      </c>
      <c r="K46" s="51">
        <v>80</v>
      </c>
      <c r="L46" s="43">
        <f t="shared" si="0"/>
        <v>309.27</v>
      </c>
      <c r="M46" s="72">
        <v>43</v>
      </c>
      <c r="N46" s="72">
        <v>45</v>
      </c>
      <c r="O46" s="73">
        <f t="shared" si="1"/>
        <v>0.955555555555556</v>
      </c>
      <c r="P46" s="74"/>
    </row>
    <row r="47" ht="20" customHeight="1" spans="1:16">
      <c r="A47" s="40">
        <v>44</v>
      </c>
      <c r="B47" s="67">
        <v>2022060212</v>
      </c>
      <c r="C47" s="68" t="s">
        <v>666</v>
      </c>
      <c r="D47" s="37" t="s">
        <v>620</v>
      </c>
      <c r="E47" s="35" t="s">
        <v>621</v>
      </c>
      <c r="F47" s="38" t="s">
        <v>63</v>
      </c>
      <c r="G47" s="69">
        <v>76</v>
      </c>
      <c r="H47" s="69">
        <v>0</v>
      </c>
      <c r="I47" s="69">
        <v>70</v>
      </c>
      <c r="J47" s="69">
        <v>80</v>
      </c>
      <c r="K47" s="69">
        <v>80</v>
      </c>
      <c r="L47" s="43">
        <f t="shared" si="0"/>
        <v>306</v>
      </c>
      <c r="M47" s="72">
        <v>44</v>
      </c>
      <c r="N47" s="72">
        <v>45</v>
      </c>
      <c r="O47" s="73">
        <f t="shared" si="1"/>
        <v>0.977777777777778</v>
      </c>
      <c r="P47" s="40"/>
    </row>
    <row r="48" ht="20" customHeight="1" spans="1:16">
      <c r="A48" s="40">
        <v>45</v>
      </c>
      <c r="B48" s="40">
        <v>2022060203</v>
      </c>
      <c r="C48" s="44" t="s">
        <v>667</v>
      </c>
      <c r="D48" s="37" t="s">
        <v>620</v>
      </c>
      <c r="E48" s="35" t="s">
        <v>621</v>
      </c>
      <c r="F48" s="38" t="s">
        <v>25</v>
      </c>
      <c r="G48" s="43">
        <v>73.15</v>
      </c>
      <c r="H48" s="43">
        <v>0</v>
      </c>
      <c r="I48" s="69">
        <v>70</v>
      </c>
      <c r="J48" s="69">
        <v>80</v>
      </c>
      <c r="K48" s="69">
        <v>80</v>
      </c>
      <c r="L48" s="43">
        <f t="shared" si="0"/>
        <v>303.15</v>
      </c>
      <c r="M48" s="72">
        <v>45</v>
      </c>
      <c r="N48" s="72">
        <v>45</v>
      </c>
      <c r="O48" s="73">
        <f t="shared" si="1"/>
        <v>1</v>
      </c>
      <c r="P48" s="40"/>
    </row>
    <row r="49" ht="20" customHeight="1" spans="1:16">
      <c r="A49" s="40">
        <v>47</v>
      </c>
      <c r="B49" s="70" t="s">
        <v>668</v>
      </c>
      <c r="C49" s="37" t="s">
        <v>669</v>
      </c>
      <c r="D49" s="37" t="s">
        <v>620</v>
      </c>
      <c r="E49" s="66" t="s">
        <v>660</v>
      </c>
      <c r="F49" s="66" t="s">
        <v>125</v>
      </c>
      <c r="G49" s="71">
        <v>79.85</v>
      </c>
      <c r="H49" s="71">
        <v>59.138</v>
      </c>
      <c r="I49" s="71">
        <v>70</v>
      </c>
      <c r="J49" s="71">
        <v>80</v>
      </c>
      <c r="K49" s="76">
        <v>80</v>
      </c>
      <c r="L49" s="71">
        <f t="shared" si="0"/>
        <v>368.988</v>
      </c>
      <c r="M49" s="66">
        <v>1</v>
      </c>
      <c r="N49" s="66">
        <v>7</v>
      </c>
      <c r="O49" s="73">
        <f t="shared" si="1"/>
        <v>0.142857142857143</v>
      </c>
      <c r="P49" s="66"/>
    </row>
    <row r="50" ht="20" customHeight="1" spans="1:16">
      <c r="A50" s="40">
        <v>48</v>
      </c>
      <c r="B50" s="70" t="s">
        <v>670</v>
      </c>
      <c r="C50" s="37" t="s">
        <v>671</v>
      </c>
      <c r="D50" s="37" t="s">
        <v>620</v>
      </c>
      <c r="E50" s="66" t="s">
        <v>660</v>
      </c>
      <c r="F50" s="66" t="s">
        <v>131</v>
      </c>
      <c r="G50" s="71">
        <v>79</v>
      </c>
      <c r="H50" s="71">
        <v>29.874</v>
      </c>
      <c r="I50" s="71">
        <v>70</v>
      </c>
      <c r="J50" s="71">
        <v>80</v>
      </c>
      <c r="K50" s="76">
        <v>80</v>
      </c>
      <c r="L50" s="71">
        <f t="shared" si="0"/>
        <v>338.874</v>
      </c>
      <c r="M50" s="66">
        <v>2</v>
      </c>
      <c r="N50" s="66">
        <v>7</v>
      </c>
      <c r="O50" s="73">
        <f t="shared" si="1"/>
        <v>0.285714285714286</v>
      </c>
      <c r="P50" s="66"/>
    </row>
    <row r="51" ht="20" customHeight="1" spans="1:16">
      <c r="A51" s="40">
        <v>49</v>
      </c>
      <c r="B51" s="70" t="s">
        <v>672</v>
      </c>
      <c r="C51" s="37" t="s">
        <v>673</v>
      </c>
      <c r="D51" s="37" t="s">
        <v>620</v>
      </c>
      <c r="E51" s="66" t="s">
        <v>660</v>
      </c>
      <c r="F51" s="66" t="s">
        <v>136</v>
      </c>
      <c r="G51" s="71">
        <v>79.75</v>
      </c>
      <c r="H51" s="71">
        <v>28.48</v>
      </c>
      <c r="I51" s="71">
        <v>70</v>
      </c>
      <c r="J51" s="71">
        <v>80</v>
      </c>
      <c r="K51" s="76">
        <v>80.2</v>
      </c>
      <c r="L51" s="71">
        <f t="shared" si="0"/>
        <v>338.43</v>
      </c>
      <c r="M51" s="66">
        <v>3</v>
      </c>
      <c r="N51" s="66">
        <v>7</v>
      </c>
      <c r="O51" s="73">
        <f t="shared" si="1"/>
        <v>0.428571428571429</v>
      </c>
      <c r="P51" s="66"/>
    </row>
    <row r="52" ht="20" customHeight="1" spans="1:16">
      <c r="A52" s="40">
        <v>50</v>
      </c>
      <c r="B52" s="70" t="s">
        <v>674</v>
      </c>
      <c r="C52" s="37" t="s">
        <v>675</v>
      </c>
      <c r="D52" s="37" t="s">
        <v>620</v>
      </c>
      <c r="E52" s="66" t="s">
        <v>660</v>
      </c>
      <c r="F52" s="66" t="s">
        <v>125</v>
      </c>
      <c r="G52" s="71">
        <v>78.85</v>
      </c>
      <c r="H52" s="71">
        <v>26.406</v>
      </c>
      <c r="I52" s="71">
        <v>70</v>
      </c>
      <c r="J52" s="71">
        <v>80</v>
      </c>
      <c r="K52" s="76">
        <v>80</v>
      </c>
      <c r="L52" s="71">
        <f t="shared" si="0"/>
        <v>335.256</v>
      </c>
      <c r="M52" s="66">
        <v>4</v>
      </c>
      <c r="N52" s="66">
        <v>7</v>
      </c>
      <c r="O52" s="73">
        <f t="shared" si="1"/>
        <v>0.571428571428571</v>
      </c>
      <c r="P52" s="66"/>
    </row>
    <row r="53" ht="20" customHeight="1" spans="1:16">
      <c r="A53" s="40">
        <v>46</v>
      </c>
      <c r="B53" s="70" t="s">
        <v>676</v>
      </c>
      <c r="C53" s="37" t="s">
        <v>677</v>
      </c>
      <c r="D53" s="37" t="s">
        <v>620</v>
      </c>
      <c r="E53" s="66" t="s">
        <v>660</v>
      </c>
      <c r="F53" s="66" t="s">
        <v>131</v>
      </c>
      <c r="G53" s="71">
        <v>79.85</v>
      </c>
      <c r="H53" s="71">
        <v>59.92</v>
      </c>
      <c r="I53" s="71">
        <v>70</v>
      </c>
      <c r="J53" s="71">
        <v>80</v>
      </c>
      <c r="K53" s="76">
        <v>80</v>
      </c>
      <c r="L53" s="71">
        <v>334.57</v>
      </c>
      <c r="M53" s="66">
        <v>5</v>
      </c>
      <c r="N53" s="66">
        <v>7</v>
      </c>
      <c r="O53" s="73">
        <f t="shared" si="1"/>
        <v>0.714285714285714</v>
      </c>
      <c r="P53" s="66"/>
    </row>
    <row r="54" ht="20" customHeight="1" spans="1:16">
      <c r="A54" s="40">
        <v>51</v>
      </c>
      <c r="B54" s="70" t="s">
        <v>678</v>
      </c>
      <c r="C54" s="37" t="s">
        <v>679</v>
      </c>
      <c r="D54" s="37" t="s">
        <v>620</v>
      </c>
      <c r="E54" s="66" t="s">
        <v>660</v>
      </c>
      <c r="F54" s="66" t="s">
        <v>139</v>
      </c>
      <c r="G54" s="71">
        <v>76.85</v>
      </c>
      <c r="H54" s="71">
        <v>25.8</v>
      </c>
      <c r="I54" s="71">
        <v>70</v>
      </c>
      <c r="J54" s="71">
        <v>80</v>
      </c>
      <c r="K54" s="76">
        <v>80</v>
      </c>
      <c r="L54" s="71">
        <f>SUM(G54:K54)</f>
        <v>332.65</v>
      </c>
      <c r="M54" s="66">
        <v>6</v>
      </c>
      <c r="N54" s="66">
        <v>7</v>
      </c>
      <c r="O54" s="73">
        <f t="shared" si="1"/>
        <v>0.857142857142857</v>
      </c>
      <c r="P54" s="66"/>
    </row>
    <row r="55" ht="20" customHeight="1" spans="1:16">
      <c r="A55" s="40">
        <v>52</v>
      </c>
      <c r="B55" s="70" t="s">
        <v>680</v>
      </c>
      <c r="C55" s="37" t="s">
        <v>681</v>
      </c>
      <c r="D55" s="37" t="s">
        <v>620</v>
      </c>
      <c r="E55" s="66" t="s">
        <v>660</v>
      </c>
      <c r="F55" s="66" t="s">
        <v>141</v>
      </c>
      <c r="G55" s="71">
        <v>79.85</v>
      </c>
      <c r="H55" s="71">
        <v>21.854</v>
      </c>
      <c r="I55" s="71">
        <v>70</v>
      </c>
      <c r="J55" s="71">
        <v>80</v>
      </c>
      <c r="K55" s="76">
        <v>80</v>
      </c>
      <c r="L55" s="71">
        <f>SUM(G55:K55)</f>
        <v>331.704</v>
      </c>
      <c r="M55" s="66">
        <v>7</v>
      </c>
      <c r="N55" s="66">
        <v>7</v>
      </c>
      <c r="O55" s="73">
        <f t="shared" si="1"/>
        <v>1</v>
      </c>
      <c r="P55" s="66"/>
    </row>
    <row r="56" ht="20" customHeight="1" spans="1:16">
      <c r="A56" s="40">
        <v>53</v>
      </c>
      <c r="B56" s="70" t="s">
        <v>682</v>
      </c>
      <c r="C56" s="37" t="s">
        <v>683</v>
      </c>
      <c r="D56" s="37" t="s">
        <v>620</v>
      </c>
      <c r="E56" s="66" t="s">
        <v>660</v>
      </c>
      <c r="F56" s="66" t="s">
        <v>117</v>
      </c>
      <c r="G56" s="71">
        <v>79.85</v>
      </c>
      <c r="H56" s="71">
        <v>56.184</v>
      </c>
      <c r="I56" s="71">
        <v>70</v>
      </c>
      <c r="J56" s="71">
        <v>80</v>
      </c>
      <c r="K56" s="76">
        <v>80.5</v>
      </c>
      <c r="L56" s="71">
        <f>SUM(G56:K56)</f>
        <v>366.534</v>
      </c>
      <c r="M56" s="66">
        <v>1</v>
      </c>
      <c r="N56" s="66">
        <v>18</v>
      </c>
      <c r="O56" s="73">
        <f t="shared" si="1"/>
        <v>0.0555555555555556</v>
      </c>
      <c r="P56" s="66"/>
    </row>
    <row r="57" ht="20" customHeight="1" spans="1:16">
      <c r="A57" s="40">
        <v>56</v>
      </c>
      <c r="B57" s="70" t="s">
        <v>684</v>
      </c>
      <c r="C57" s="37" t="s">
        <v>685</v>
      </c>
      <c r="D57" s="37" t="s">
        <v>620</v>
      </c>
      <c r="E57" s="66" t="s">
        <v>660</v>
      </c>
      <c r="F57" s="66" t="s">
        <v>53</v>
      </c>
      <c r="G57" s="71">
        <v>79.5</v>
      </c>
      <c r="H57" s="71">
        <v>40.732</v>
      </c>
      <c r="I57" s="71">
        <v>70</v>
      </c>
      <c r="J57" s="71">
        <v>80</v>
      </c>
      <c r="K57" s="76">
        <v>80.2</v>
      </c>
      <c r="L57" s="71">
        <f>SUM(G57:K57)</f>
        <v>350.432</v>
      </c>
      <c r="M57" s="66">
        <v>2</v>
      </c>
      <c r="N57" s="66">
        <v>18</v>
      </c>
      <c r="O57" s="73">
        <f t="shared" si="1"/>
        <v>0.111111111111111</v>
      </c>
      <c r="P57" s="66"/>
    </row>
    <row r="58" ht="20" customHeight="1" spans="1:16">
      <c r="A58" s="40">
        <v>57</v>
      </c>
      <c r="B58" s="70" t="s">
        <v>686</v>
      </c>
      <c r="C58" s="37" t="s">
        <v>687</v>
      </c>
      <c r="D58" s="37" t="s">
        <v>620</v>
      </c>
      <c r="E58" s="66" t="s">
        <v>660</v>
      </c>
      <c r="F58" s="66" t="s">
        <v>96</v>
      </c>
      <c r="G58" s="71">
        <v>79.6</v>
      </c>
      <c r="H58" s="71">
        <v>32.12</v>
      </c>
      <c r="I58" s="71">
        <v>70</v>
      </c>
      <c r="J58" s="71">
        <v>80</v>
      </c>
      <c r="K58" s="76">
        <v>80</v>
      </c>
      <c r="L58" s="71">
        <f>SUM(G58:K58)</f>
        <v>341.72</v>
      </c>
      <c r="M58" s="66">
        <v>3</v>
      </c>
      <c r="N58" s="66">
        <v>18</v>
      </c>
      <c r="O58" s="73">
        <f t="shared" si="1"/>
        <v>0.166666666666667</v>
      </c>
      <c r="P58" s="66"/>
    </row>
    <row r="59" ht="20" customHeight="1" spans="1:16">
      <c r="A59" s="40">
        <v>55</v>
      </c>
      <c r="B59" s="70" t="s">
        <v>688</v>
      </c>
      <c r="C59" s="37" t="s">
        <v>689</v>
      </c>
      <c r="D59" s="37" t="s">
        <v>620</v>
      </c>
      <c r="E59" s="66" t="s">
        <v>660</v>
      </c>
      <c r="F59" s="66" t="s">
        <v>90</v>
      </c>
      <c r="G59" s="71">
        <v>78.9</v>
      </c>
      <c r="H59" s="71">
        <v>42.6</v>
      </c>
      <c r="I59" s="71">
        <v>70</v>
      </c>
      <c r="J59" s="71">
        <v>80</v>
      </c>
      <c r="K59" s="76">
        <v>80</v>
      </c>
      <c r="L59" s="71">
        <v>341.11</v>
      </c>
      <c r="M59" s="66">
        <v>4</v>
      </c>
      <c r="N59" s="66">
        <v>18</v>
      </c>
      <c r="O59" s="73">
        <f t="shared" si="1"/>
        <v>0.222222222222222</v>
      </c>
      <c r="P59" s="66"/>
    </row>
    <row r="60" ht="20" customHeight="1" spans="1:16">
      <c r="A60" s="40">
        <v>58</v>
      </c>
      <c r="B60" s="70" t="s">
        <v>690</v>
      </c>
      <c r="C60" s="37" t="s">
        <v>691</v>
      </c>
      <c r="D60" s="37" t="s">
        <v>620</v>
      </c>
      <c r="E60" s="66" t="s">
        <v>660</v>
      </c>
      <c r="F60" s="66" t="s">
        <v>96</v>
      </c>
      <c r="G60" s="71">
        <v>78.55</v>
      </c>
      <c r="H60" s="71">
        <v>29.85</v>
      </c>
      <c r="I60" s="71">
        <v>70</v>
      </c>
      <c r="J60" s="71">
        <v>80</v>
      </c>
      <c r="K60" s="76">
        <v>82.4</v>
      </c>
      <c r="L60" s="71">
        <f>SUM(G60:K60)</f>
        <v>340.8</v>
      </c>
      <c r="M60" s="66">
        <v>5</v>
      </c>
      <c r="N60" s="66">
        <v>18</v>
      </c>
      <c r="O60" s="73">
        <f t="shared" si="1"/>
        <v>0.277777777777778</v>
      </c>
      <c r="P60" s="66"/>
    </row>
    <row r="61" ht="20" customHeight="1" spans="1:16">
      <c r="A61" s="40">
        <v>59</v>
      </c>
      <c r="B61" s="70" t="s">
        <v>692</v>
      </c>
      <c r="C61" s="37" t="s">
        <v>693</v>
      </c>
      <c r="D61" s="37" t="s">
        <v>620</v>
      </c>
      <c r="E61" s="66" t="s">
        <v>660</v>
      </c>
      <c r="F61" s="66" t="s">
        <v>99</v>
      </c>
      <c r="G61" s="71">
        <v>78.8</v>
      </c>
      <c r="H61" s="71">
        <v>31.42</v>
      </c>
      <c r="I61" s="71">
        <v>70</v>
      </c>
      <c r="J61" s="71">
        <v>80</v>
      </c>
      <c r="K61" s="76">
        <v>80</v>
      </c>
      <c r="L61" s="71">
        <f>SUM(G61:K61)</f>
        <v>340.22</v>
      </c>
      <c r="M61" s="66">
        <v>6</v>
      </c>
      <c r="N61" s="66">
        <v>18</v>
      </c>
      <c r="O61" s="73">
        <f t="shared" si="1"/>
        <v>0.333333333333333</v>
      </c>
      <c r="P61" s="66"/>
    </row>
    <row r="62" ht="20" customHeight="1" spans="1:16">
      <c r="A62" s="40">
        <v>54</v>
      </c>
      <c r="B62" s="70" t="s">
        <v>694</v>
      </c>
      <c r="C62" s="37" t="s">
        <v>695</v>
      </c>
      <c r="D62" s="37" t="s">
        <v>620</v>
      </c>
      <c r="E62" s="66" t="s">
        <v>660</v>
      </c>
      <c r="F62" s="66" t="s">
        <v>93</v>
      </c>
      <c r="G62" s="71">
        <v>78.85</v>
      </c>
      <c r="H62" s="71">
        <v>46.494</v>
      </c>
      <c r="I62" s="71">
        <v>70</v>
      </c>
      <c r="J62" s="71">
        <v>80</v>
      </c>
      <c r="K62" s="76">
        <v>81</v>
      </c>
      <c r="L62" s="77">
        <v>337.528</v>
      </c>
      <c r="M62" s="66">
        <v>7</v>
      </c>
      <c r="N62" s="66">
        <v>18</v>
      </c>
      <c r="O62" s="73">
        <f t="shared" si="1"/>
        <v>0.388888888888889</v>
      </c>
      <c r="P62" s="66"/>
    </row>
    <row r="63" ht="20" customHeight="1" spans="1:16">
      <c r="A63" s="40">
        <v>60</v>
      </c>
      <c r="B63" s="70" t="s">
        <v>696</v>
      </c>
      <c r="C63" s="37" t="s">
        <v>697</v>
      </c>
      <c r="D63" s="37" t="s">
        <v>620</v>
      </c>
      <c r="E63" s="66" t="s">
        <v>660</v>
      </c>
      <c r="F63" s="66" t="s">
        <v>85</v>
      </c>
      <c r="G63" s="71">
        <v>78.85</v>
      </c>
      <c r="H63" s="71">
        <v>25.41</v>
      </c>
      <c r="I63" s="71">
        <v>70</v>
      </c>
      <c r="J63" s="71">
        <v>80</v>
      </c>
      <c r="K63" s="76">
        <v>82.2</v>
      </c>
      <c r="L63" s="71">
        <f t="shared" ref="L63:L76" si="2">SUM(G63:K63)</f>
        <v>336.46</v>
      </c>
      <c r="M63" s="66">
        <v>8</v>
      </c>
      <c r="N63" s="66">
        <v>18</v>
      </c>
      <c r="O63" s="73">
        <f t="shared" si="1"/>
        <v>0.444444444444444</v>
      </c>
      <c r="P63" s="66"/>
    </row>
    <row r="64" ht="20" customHeight="1" spans="1:16">
      <c r="A64" s="40">
        <v>61</v>
      </c>
      <c r="B64" s="70" t="s">
        <v>698</v>
      </c>
      <c r="C64" s="37" t="s">
        <v>699</v>
      </c>
      <c r="D64" s="37" t="s">
        <v>620</v>
      </c>
      <c r="E64" s="66" t="s">
        <v>660</v>
      </c>
      <c r="F64" s="66" t="s">
        <v>104</v>
      </c>
      <c r="G64" s="71">
        <v>79.85</v>
      </c>
      <c r="H64" s="71">
        <v>25.3</v>
      </c>
      <c r="I64" s="71">
        <v>70</v>
      </c>
      <c r="J64" s="71">
        <v>80</v>
      </c>
      <c r="K64" s="76">
        <v>80</v>
      </c>
      <c r="L64" s="71">
        <f t="shared" si="2"/>
        <v>335.15</v>
      </c>
      <c r="M64" s="66">
        <v>9</v>
      </c>
      <c r="N64" s="66">
        <v>18</v>
      </c>
      <c r="O64" s="73">
        <f t="shared" si="1"/>
        <v>0.5</v>
      </c>
      <c r="P64" s="66"/>
    </row>
    <row r="65" ht="20" customHeight="1" spans="1:16">
      <c r="A65" s="40">
        <v>62</v>
      </c>
      <c r="B65" s="70" t="s">
        <v>700</v>
      </c>
      <c r="C65" s="37" t="s">
        <v>701</v>
      </c>
      <c r="D65" s="37" t="s">
        <v>620</v>
      </c>
      <c r="E65" s="66" t="s">
        <v>660</v>
      </c>
      <c r="F65" s="66" t="s">
        <v>114</v>
      </c>
      <c r="G65" s="71">
        <v>78.85</v>
      </c>
      <c r="H65" s="71">
        <v>25.244</v>
      </c>
      <c r="I65" s="71">
        <v>71</v>
      </c>
      <c r="J65" s="71">
        <v>80</v>
      </c>
      <c r="K65" s="76">
        <v>80</v>
      </c>
      <c r="L65" s="71">
        <f t="shared" si="2"/>
        <v>335.094</v>
      </c>
      <c r="M65" s="66">
        <v>10</v>
      </c>
      <c r="N65" s="66">
        <v>18</v>
      </c>
      <c r="O65" s="73">
        <f t="shared" si="1"/>
        <v>0.555555555555556</v>
      </c>
      <c r="P65" s="66"/>
    </row>
    <row r="66" ht="20" customHeight="1" spans="1:16">
      <c r="A66" s="40">
        <v>63</v>
      </c>
      <c r="B66" s="70" t="s">
        <v>702</v>
      </c>
      <c r="C66" s="37" t="s">
        <v>703</v>
      </c>
      <c r="D66" s="37" t="s">
        <v>620</v>
      </c>
      <c r="E66" s="66" t="s">
        <v>660</v>
      </c>
      <c r="F66" s="66" t="s">
        <v>102</v>
      </c>
      <c r="G66" s="71">
        <v>79.85</v>
      </c>
      <c r="H66" s="71">
        <v>24.284</v>
      </c>
      <c r="I66" s="71">
        <v>70</v>
      </c>
      <c r="J66" s="71">
        <v>80</v>
      </c>
      <c r="K66" s="76">
        <v>80</v>
      </c>
      <c r="L66" s="71">
        <f t="shared" si="2"/>
        <v>334.134</v>
      </c>
      <c r="M66" s="66">
        <v>11</v>
      </c>
      <c r="N66" s="66">
        <v>18</v>
      </c>
      <c r="O66" s="73">
        <f t="shared" si="1"/>
        <v>0.611111111111111</v>
      </c>
      <c r="P66" s="66"/>
    </row>
    <row r="67" ht="20" customHeight="1" spans="1:16">
      <c r="A67" s="40">
        <v>64</v>
      </c>
      <c r="B67" s="70" t="s">
        <v>704</v>
      </c>
      <c r="C67" s="37" t="s">
        <v>705</v>
      </c>
      <c r="D67" s="37" t="s">
        <v>620</v>
      </c>
      <c r="E67" s="66" t="s">
        <v>660</v>
      </c>
      <c r="F67" s="66" t="s">
        <v>662</v>
      </c>
      <c r="G67" s="71">
        <v>79.4</v>
      </c>
      <c r="H67" s="71">
        <v>23</v>
      </c>
      <c r="I67" s="71">
        <v>70</v>
      </c>
      <c r="J67" s="71">
        <v>80</v>
      </c>
      <c r="K67" s="76">
        <v>80</v>
      </c>
      <c r="L67" s="71">
        <f t="shared" si="2"/>
        <v>332.4</v>
      </c>
      <c r="M67" s="66">
        <v>12</v>
      </c>
      <c r="N67" s="66">
        <v>18</v>
      </c>
      <c r="O67" s="73">
        <f t="shared" si="1"/>
        <v>0.666666666666667</v>
      </c>
      <c r="P67" s="66"/>
    </row>
    <row r="68" ht="20" customHeight="1" spans="1:16">
      <c r="A68" s="40">
        <v>65</v>
      </c>
      <c r="B68" s="70" t="s">
        <v>706</v>
      </c>
      <c r="C68" s="37" t="s">
        <v>707</v>
      </c>
      <c r="D68" s="37" t="s">
        <v>620</v>
      </c>
      <c r="E68" s="66" t="s">
        <v>660</v>
      </c>
      <c r="F68" s="66" t="s">
        <v>112</v>
      </c>
      <c r="G68" s="71">
        <v>79.85</v>
      </c>
      <c r="H68" s="71">
        <v>21.82</v>
      </c>
      <c r="I68" s="71">
        <v>70</v>
      </c>
      <c r="J68" s="71">
        <v>80</v>
      </c>
      <c r="K68" s="76">
        <v>80</v>
      </c>
      <c r="L68" s="71">
        <f t="shared" si="2"/>
        <v>331.67</v>
      </c>
      <c r="M68" s="66">
        <v>13</v>
      </c>
      <c r="N68" s="66">
        <v>18</v>
      </c>
      <c r="O68" s="73">
        <f t="shared" ref="O68:O76" si="3">IFERROR(M68/N68,"")</f>
        <v>0.722222222222222</v>
      </c>
      <c r="P68" s="66"/>
    </row>
    <row r="69" ht="20" customHeight="1" spans="1:16">
      <c r="A69" s="40">
        <v>66</v>
      </c>
      <c r="B69" s="70" t="s">
        <v>708</v>
      </c>
      <c r="C69" s="37" t="s">
        <v>709</v>
      </c>
      <c r="D69" s="37" t="s">
        <v>620</v>
      </c>
      <c r="E69" s="66" t="s">
        <v>660</v>
      </c>
      <c r="F69" s="66" t="s">
        <v>99</v>
      </c>
      <c r="G69" s="71">
        <v>76.7</v>
      </c>
      <c r="H69" s="71">
        <v>20.2</v>
      </c>
      <c r="I69" s="71">
        <v>70</v>
      </c>
      <c r="J69" s="71">
        <v>80</v>
      </c>
      <c r="K69" s="76">
        <v>82</v>
      </c>
      <c r="L69" s="71">
        <f t="shared" si="2"/>
        <v>328.9</v>
      </c>
      <c r="M69" s="66">
        <v>14</v>
      </c>
      <c r="N69" s="66">
        <v>18</v>
      </c>
      <c r="O69" s="73">
        <f t="shared" si="3"/>
        <v>0.777777777777778</v>
      </c>
      <c r="P69" s="66"/>
    </row>
    <row r="70" ht="20" customHeight="1" spans="1:16">
      <c r="A70" s="40">
        <v>67</v>
      </c>
      <c r="B70" s="70" t="s">
        <v>710</v>
      </c>
      <c r="C70" s="37" t="s">
        <v>711</v>
      </c>
      <c r="D70" s="37" t="s">
        <v>620</v>
      </c>
      <c r="E70" s="66" t="s">
        <v>660</v>
      </c>
      <c r="F70" s="66" t="s">
        <v>120</v>
      </c>
      <c r="G70" s="71">
        <v>77.85</v>
      </c>
      <c r="H70" s="71">
        <v>20.5</v>
      </c>
      <c r="I70" s="71">
        <v>70</v>
      </c>
      <c r="J70" s="71">
        <v>80</v>
      </c>
      <c r="K70" s="76">
        <v>80</v>
      </c>
      <c r="L70" s="71">
        <f t="shared" si="2"/>
        <v>328.35</v>
      </c>
      <c r="M70" s="66">
        <v>15</v>
      </c>
      <c r="N70" s="66">
        <v>18</v>
      </c>
      <c r="O70" s="73">
        <f t="shared" si="3"/>
        <v>0.833333333333333</v>
      </c>
      <c r="P70" s="66"/>
    </row>
    <row r="71" ht="20" customHeight="1" spans="1:16">
      <c r="A71" s="40">
        <v>68</v>
      </c>
      <c r="B71" s="70" t="s">
        <v>712</v>
      </c>
      <c r="C71" s="37" t="s">
        <v>713</v>
      </c>
      <c r="D71" s="37" t="s">
        <v>620</v>
      </c>
      <c r="E71" s="66" t="s">
        <v>660</v>
      </c>
      <c r="F71" s="66" t="s">
        <v>117</v>
      </c>
      <c r="G71" s="71">
        <v>79.55</v>
      </c>
      <c r="H71" s="71">
        <v>17.72</v>
      </c>
      <c r="I71" s="71">
        <v>70</v>
      </c>
      <c r="J71" s="71">
        <v>80</v>
      </c>
      <c r="K71" s="76">
        <v>80</v>
      </c>
      <c r="L71" s="71">
        <f t="shared" si="2"/>
        <v>327.27</v>
      </c>
      <c r="M71" s="66">
        <v>16</v>
      </c>
      <c r="N71" s="66">
        <v>18</v>
      </c>
      <c r="O71" s="73">
        <f t="shared" si="3"/>
        <v>0.888888888888889</v>
      </c>
      <c r="P71" s="66"/>
    </row>
    <row r="72" ht="20" customHeight="1" spans="1:16">
      <c r="A72" s="40">
        <v>69</v>
      </c>
      <c r="B72" s="70" t="s">
        <v>714</v>
      </c>
      <c r="C72" s="37" t="s">
        <v>715</v>
      </c>
      <c r="D72" s="37" t="s">
        <v>620</v>
      </c>
      <c r="E72" s="66" t="s">
        <v>660</v>
      </c>
      <c r="F72" s="66" t="s">
        <v>96</v>
      </c>
      <c r="G72" s="71">
        <v>76.9</v>
      </c>
      <c r="H72" s="71">
        <v>17.8</v>
      </c>
      <c r="I72" s="71">
        <v>70</v>
      </c>
      <c r="J72" s="71">
        <v>80</v>
      </c>
      <c r="K72" s="76">
        <v>80</v>
      </c>
      <c r="L72" s="71">
        <f t="shared" si="2"/>
        <v>324.7</v>
      </c>
      <c r="M72" s="66">
        <v>17</v>
      </c>
      <c r="N72" s="66">
        <v>18</v>
      </c>
      <c r="O72" s="73">
        <f t="shared" si="3"/>
        <v>0.944444444444444</v>
      </c>
      <c r="P72" s="66"/>
    </row>
    <row r="73" ht="20" customHeight="1" spans="1:16">
      <c r="A73" s="40">
        <v>70</v>
      </c>
      <c r="B73" s="70" t="s">
        <v>716</v>
      </c>
      <c r="C73" s="37" t="s">
        <v>717</v>
      </c>
      <c r="D73" s="37" t="s">
        <v>620</v>
      </c>
      <c r="E73" s="66" t="s">
        <v>660</v>
      </c>
      <c r="F73" s="66" t="s">
        <v>120</v>
      </c>
      <c r="G73" s="71">
        <v>73.65</v>
      </c>
      <c r="H73" s="71">
        <v>20.47</v>
      </c>
      <c r="I73" s="71">
        <v>70</v>
      </c>
      <c r="J73" s="71">
        <v>80</v>
      </c>
      <c r="K73" s="76">
        <v>80</v>
      </c>
      <c r="L73" s="71">
        <f t="shared" si="2"/>
        <v>324.12</v>
      </c>
      <c r="M73" s="66">
        <v>18</v>
      </c>
      <c r="N73" s="66">
        <v>18</v>
      </c>
      <c r="O73" s="73">
        <f t="shared" si="3"/>
        <v>1</v>
      </c>
      <c r="P73" s="66"/>
    </row>
    <row r="74" ht="20" customHeight="1" spans="1:16">
      <c r="A74" s="40">
        <v>71</v>
      </c>
      <c r="B74" s="70" t="s">
        <v>718</v>
      </c>
      <c r="C74" s="37" t="s">
        <v>719</v>
      </c>
      <c r="D74" s="37" t="s">
        <v>620</v>
      </c>
      <c r="E74" s="66" t="s">
        <v>660</v>
      </c>
      <c r="F74" s="66" t="s">
        <v>147</v>
      </c>
      <c r="G74" s="71">
        <v>84.85</v>
      </c>
      <c r="H74" s="71">
        <v>26.284</v>
      </c>
      <c r="I74" s="71">
        <v>70</v>
      </c>
      <c r="J74" s="71">
        <v>80</v>
      </c>
      <c r="K74" s="76">
        <v>81</v>
      </c>
      <c r="L74" s="71">
        <f t="shared" si="2"/>
        <v>342.134</v>
      </c>
      <c r="M74" s="66">
        <v>1</v>
      </c>
      <c r="N74" s="66">
        <v>3</v>
      </c>
      <c r="O74" s="73">
        <f t="shared" si="3"/>
        <v>0.333333333333333</v>
      </c>
      <c r="P74" s="66"/>
    </row>
    <row r="75" ht="20" customHeight="1" spans="1:16">
      <c r="A75" s="40">
        <v>72</v>
      </c>
      <c r="B75" s="70" t="s">
        <v>720</v>
      </c>
      <c r="C75" s="37" t="s">
        <v>721</v>
      </c>
      <c r="D75" s="37" t="s">
        <v>620</v>
      </c>
      <c r="E75" s="66" t="s">
        <v>660</v>
      </c>
      <c r="F75" s="66" t="s">
        <v>144</v>
      </c>
      <c r="G75" s="71">
        <v>79.85</v>
      </c>
      <c r="H75" s="71">
        <v>29.48</v>
      </c>
      <c r="I75" s="71">
        <v>70</v>
      </c>
      <c r="J75" s="71">
        <v>80</v>
      </c>
      <c r="K75" s="76">
        <v>82</v>
      </c>
      <c r="L75" s="71">
        <f t="shared" si="2"/>
        <v>341.33</v>
      </c>
      <c r="M75" s="66">
        <v>2</v>
      </c>
      <c r="N75" s="66">
        <v>3</v>
      </c>
      <c r="O75" s="73">
        <f t="shared" si="3"/>
        <v>0.666666666666667</v>
      </c>
      <c r="P75" s="66"/>
    </row>
    <row r="76" ht="20" customHeight="1" spans="1:16">
      <c r="A76" s="40">
        <v>73</v>
      </c>
      <c r="B76" s="70" t="s">
        <v>722</v>
      </c>
      <c r="C76" s="37" t="s">
        <v>723</v>
      </c>
      <c r="D76" s="37" t="s">
        <v>620</v>
      </c>
      <c r="E76" s="66" t="s">
        <v>660</v>
      </c>
      <c r="F76" s="66" t="s">
        <v>724</v>
      </c>
      <c r="G76" s="71">
        <v>79.35</v>
      </c>
      <c r="H76" s="71">
        <v>24.85</v>
      </c>
      <c r="I76" s="71">
        <v>70</v>
      </c>
      <c r="J76" s="71">
        <v>80</v>
      </c>
      <c r="K76" s="76">
        <v>80</v>
      </c>
      <c r="L76" s="71">
        <f t="shared" si="2"/>
        <v>334.2</v>
      </c>
      <c r="M76" s="66">
        <v>3</v>
      </c>
      <c r="N76" s="66">
        <v>3</v>
      </c>
      <c r="O76" s="73">
        <f t="shared" si="3"/>
        <v>1</v>
      </c>
      <c r="P76" s="66"/>
    </row>
    <row r="77" ht="20" customHeight="1" spans="1:16">
      <c r="A77" s="40">
        <v>74</v>
      </c>
      <c r="B77" s="70">
        <v>2022050411</v>
      </c>
      <c r="C77" s="37" t="s">
        <v>725</v>
      </c>
      <c r="D77" s="37" t="s">
        <v>620</v>
      </c>
      <c r="E77" s="66" t="s">
        <v>726</v>
      </c>
      <c r="F77" s="66" t="s">
        <v>35</v>
      </c>
      <c r="G77" s="71">
        <v>77.7</v>
      </c>
      <c r="H77" s="71">
        <v>64.23</v>
      </c>
      <c r="I77" s="71">
        <v>94</v>
      </c>
      <c r="J77" s="71">
        <v>80</v>
      </c>
      <c r="K77" s="76">
        <v>81</v>
      </c>
      <c r="L77" s="71">
        <v>396.93</v>
      </c>
      <c r="M77" s="66">
        <v>1</v>
      </c>
      <c r="N77" s="66">
        <v>80</v>
      </c>
      <c r="O77" s="78">
        <f>表1_4[[#This Row],[专业
名次]]/表1_4[[#This Row],[专业
人数]]</f>
        <v>0.0125</v>
      </c>
      <c r="P77" s="66"/>
    </row>
    <row r="78" ht="20" customHeight="1" spans="1:16">
      <c r="A78" s="40">
        <v>114</v>
      </c>
      <c r="B78" s="70">
        <v>2022050458</v>
      </c>
      <c r="C78" s="37" t="s">
        <v>727</v>
      </c>
      <c r="D78" s="37" t="s">
        <v>620</v>
      </c>
      <c r="E78" s="66" t="s">
        <v>728</v>
      </c>
      <c r="F78" s="66" t="s">
        <v>39</v>
      </c>
      <c r="G78" s="71">
        <v>79.58</v>
      </c>
      <c r="H78" s="71">
        <v>47.35</v>
      </c>
      <c r="I78" s="71">
        <v>95</v>
      </c>
      <c r="J78" s="71">
        <v>80</v>
      </c>
      <c r="K78" s="76">
        <v>86</v>
      </c>
      <c r="L78" s="71">
        <v>387.93</v>
      </c>
      <c r="M78" s="66">
        <v>2</v>
      </c>
      <c r="N78" s="66">
        <v>80</v>
      </c>
      <c r="O78" s="78">
        <f>表1_4[[#This Row],[专业
名次]]/表1_4[[#This Row],[专业
人数]]</f>
        <v>0.025</v>
      </c>
      <c r="P78" s="66"/>
    </row>
    <row r="79" ht="20" customHeight="1" spans="1:16">
      <c r="A79" s="40">
        <v>75</v>
      </c>
      <c r="B79" s="70">
        <v>2022050419</v>
      </c>
      <c r="C79" s="37" t="s">
        <v>729</v>
      </c>
      <c r="D79" s="37" t="s">
        <v>620</v>
      </c>
      <c r="E79" s="66" t="s">
        <v>726</v>
      </c>
      <c r="F79" s="66" t="s">
        <v>43</v>
      </c>
      <c r="G79" s="71">
        <v>84.85</v>
      </c>
      <c r="H79" s="71">
        <v>63.93</v>
      </c>
      <c r="I79" s="71">
        <v>70</v>
      </c>
      <c r="J79" s="71">
        <v>80</v>
      </c>
      <c r="K79" s="76">
        <v>81.6</v>
      </c>
      <c r="L79" s="71">
        <v>380.4</v>
      </c>
      <c r="M79" s="66">
        <v>3</v>
      </c>
      <c r="N79" s="66">
        <v>80</v>
      </c>
      <c r="O79" s="78">
        <f>表1_4[[#This Row],[专业
名次]]/表1_4[[#This Row],[专业
人数]]</f>
        <v>0.0375</v>
      </c>
      <c r="P79" s="66"/>
    </row>
    <row r="80" ht="20" customHeight="1" spans="1:16">
      <c r="A80" s="40">
        <v>76</v>
      </c>
      <c r="B80" s="70">
        <v>2022050429</v>
      </c>
      <c r="C80" s="37" t="s">
        <v>730</v>
      </c>
      <c r="D80" s="37" t="s">
        <v>620</v>
      </c>
      <c r="E80" s="66" t="s">
        <v>726</v>
      </c>
      <c r="F80" s="66" t="s">
        <v>43</v>
      </c>
      <c r="G80" s="71">
        <v>79.85</v>
      </c>
      <c r="H80" s="71">
        <v>48.37</v>
      </c>
      <c r="I80" s="71">
        <v>81</v>
      </c>
      <c r="J80" s="71">
        <v>80.2</v>
      </c>
      <c r="K80" s="76">
        <v>89</v>
      </c>
      <c r="L80" s="71">
        <f>G80+H80+I80+J80+K80</f>
        <v>378.42</v>
      </c>
      <c r="M80" s="66">
        <v>4</v>
      </c>
      <c r="N80" s="66">
        <v>80</v>
      </c>
      <c r="O80" s="78">
        <f>表1_4[[#This Row],[专业
名次]]/表1_4[[#This Row],[专业
人数]]</f>
        <v>0.05</v>
      </c>
      <c r="P80" s="66"/>
    </row>
    <row r="81" ht="20" customHeight="1" spans="1:16">
      <c r="A81" s="40">
        <v>77</v>
      </c>
      <c r="B81" s="70">
        <v>2022050434</v>
      </c>
      <c r="C81" s="37" t="s">
        <v>731</v>
      </c>
      <c r="D81" s="37" t="s">
        <v>620</v>
      </c>
      <c r="E81" s="66" t="s">
        <v>726</v>
      </c>
      <c r="F81" s="66" t="s">
        <v>171</v>
      </c>
      <c r="G81" s="71">
        <v>81.75</v>
      </c>
      <c r="H81" s="71">
        <v>54.525</v>
      </c>
      <c r="I81" s="71">
        <v>74.5</v>
      </c>
      <c r="J81" s="71">
        <v>80</v>
      </c>
      <c r="K81" s="76">
        <v>86</v>
      </c>
      <c r="L81" s="71">
        <f>G81+H81+I81+J81+K81</f>
        <v>376.775</v>
      </c>
      <c r="M81" s="66">
        <v>5</v>
      </c>
      <c r="N81" s="66">
        <v>80</v>
      </c>
      <c r="O81" s="78">
        <f>表1_4[[#This Row],[专业
名次]]/表1_4[[#This Row],[专业
人数]]</f>
        <v>0.0625</v>
      </c>
      <c r="P81" s="66"/>
    </row>
    <row r="82" ht="20" customHeight="1" spans="1:16">
      <c r="A82" s="40">
        <v>115</v>
      </c>
      <c r="B82" s="70">
        <v>2022050454</v>
      </c>
      <c r="C82" s="37" t="s">
        <v>732</v>
      </c>
      <c r="D82" s="37" t="s">
        <v>620</v>
      </c>
      <c r="E82" s="66" t="s">
        <v>728</v>
      </c>
      <c r="F82" s="66" t="s">
        <v>33</v>
      </c>
      <c r="G82" s="71">
        <v>79.875</v>
      </c>
      <c r="H82" s="71">
        <v>47.37</v>
      </c>
      <c r="I82" s="71">
        <v>81</v>
      </c>
      <c r="J82" s="71">
        <v>81.75</v>
      </c>
      <c r="K82" s="76">
        <v>85</v>
      </c>
      <c r="L82" s="71">
        <v>374.995</v>
      </c>
      <c r="M82" s="66">
        <v>6</v>
      </c>
      <c r="N82" s="66">
        <v>80</v>
      </c>
      <c r="O82" s="78">
        <f>表1_4[[#This Row],[专业
名次]]/表1_4[[#This Row],[专业
人数]]</f>
        <v>0.075</v>
      </c>
      <c r="P82" s="66"/>
    </row>
    <row r="83" ht="20" customHeight="1" spans="1:16">
      <c r="A83" s="40">
        <v>116</v>
      </c>
      <c r="B83" s="70">
        <v>2022050456</v>
      </c>
      <c r="C83" s="37" t="s">
        <v>733</v>
      </c>
      <c r="D83" s="37" t="s">
        <v>620</v>
      </c>
      <c r="E83" s="66" t="s">
        <v>728</v>
      </c>
      <c r="F83" s="66" t="s">
        <v>55</v>
      </c>
      <c r="G83" s="71">
        <v>90.6</v>
      </c>
      <c r="H83" s="71">
        <v>51.395</v>
      </c>
      <c r="I83" s="71">
        <v>70</v>
      </c>
      <c r="J83" s="71">
        <v>80.55</v>
      </c>
      <c r="K83" s="76">
        <v>84</v>
      </c>
      <c r="L83" s="71">
        <v>372.545</v>
      </c>
      <c r="M83" s="66">
        <v>7</v>
      </c>
      <c r="N83" s="66">
        <v>80</v>
      </c>
      <c r="O83" s="78">
        <f>表1_4[[#This Row],[专业
名次]]/表1_4[[#This Row],[专业
人数]]</f>
        <v>0.0875</v>
      </c>
      <c r="P83" s="66"/>
    </row>
    <row r="84" ht="20" customHeight="1" spans="1:16">
      <c r="A84" s="40">
        <v>78</v>
      </c>
      <c r="B84" s="70">
        <v>2022050432</v>
      </c>
      <c r="C84" s="37" t="s">
        <v>734</v>
      </c>
      <c r="D84" s="37" t="s">
        <v>620</v>
      </c>
      <c r="E84" s="66" t="s">
        <v>726</v>
      </c>
      <c r="F84" s="66" t="s">
        <v>198</v>
      </c>
      <c r="G84" s="71">
        <v>79.7</v>
      </c>
      <c r="H84" s="71">
        <v>53.595</v>
      </c>
      <c r="I84" s="71">
        <v>75</v>
      </c>
      <c r="J84" s="71">
        <v>80</v>
      </c>
      <c r="K84" s="76">
        <v>84.2</v>
      </c>
      <c r="L84" s="71">
        <f t="shared" ref="L84:L91" si="4">G84+H84+I84+J84+K84</f>
        <v>372.495</v>
      </c>
      <c r="M84" s="66">
        <v>8</v>
      </c>
      <c r="N84" s="66">
        <v>80</v>
      </c>
      <c r="O84" s="78">
        <f>表1_4[[#This Row],[专业
名次]]/表1_4[[#This Row],[专业
人数]]</f>
        <v>0.1</v>
      </c>
      <c r="P84" s="66"/>
    </row>
    <row r="85" ht="20" customHeight="1" spans="1:16">
      <c r="A85" s="40">
        <v>79</v>
      </c>
      <c r="B85" s="70">
        <v>2022050418</v>
      </c>
      <c r="C85" s="37" t="s">
        <v>735</v>
      </c>
      <c r="D85" s="37" t="s">
        <v>620</v>
      </c>
      <c r="E85" s="66" t="s">
        <v>726</v>
      </c>
      <c r="F85" s="66" t="s">
        <v>29</v>
      </c>
      <c r="G85" s="71">
        <v>77.45</v>
      </c>
      <c r="H85" s="71">
        <v>58.395</v>
      </c>
      <c r="I85" s="71">
        <v>70</v>
      </c>
      <c r="J85" s="71">
        <v>80.5</v>
      </c>
      <c r="K85" s="76">
        <v>86</v>
      </c>
      <c r="L85" s="71">
        <f t="shared" si="4"/>
        <v>372.345</v>
      </c>
      <c r="M85" s="66">
        <v>9</v>
      </c>
      <c r="N85" s="66">
        <v>80</v>
      </c>
      <c r="O85" s="78">
        <f>表1_4[[#This Row],[专业
名次]]/表1_4[[#This Row],[专业
人数]]</f>
        <v>0.1125</v>
      </c>
      <c r="P85" s="66"/>
    </row>
    <row r="86" ht="20" customHeight="1" spans="1:16">
      <c r="A86" s="40">
        <v>80</v>
      </c>
      <c r="B86" s="70">
        <v>2022050442</v>
      </c>
      <c r="C86" s="37" t="s">
        <v>736</v>
      </c>
      <c r="D86" s="37" t="s">
        <v>620</v>
      </c>
      <c r="E86" s="66" t="s">
        <v>726</v>
      </c>
      <c r="F86" s="66" t="s">
        <v>23</v>
      </c>
      <c r="G86" s="71">
        <v>81.85</v>
      </c>
      <c r="H86" s="71">
        <v>54.5</v>
      </c>
      <c r="I86" s="71">
        <v>70</v>
      </c>
      <c r="J86" s="71">
        <v>80</v>
      </c>
      <c r="K86" s="76">
        <v>85.6</v>
      </c>
      <c r="L86" s="71">
        <f t="shared" si="4"/>
        <v>371.95</v>
      </c>
      <c r="M86" s="66">
        <v>10</v>
      </c>
      <c r="N86" s="66">
        <v>80</v>
      </c>
      <c r="O86" s="78">
        <f>表1_4[[#This Row],[专业
名次]]/表1_4[[#This Row],[专业
人数]]</f>
        <v>0.125</v>
      </c>
      <c r="P86" s="66"/>
    </row>
    <row r="87" ht="20" customHeight="1" spans="1:16">
      <c r="A87" s="40">
        <v>81</v>
      </c>
      <c r="B87" s="70">
        <v>2022050416</v>
      </c>
      <c r="C87" s="37" t="s">
        <v>737</v>
      </c>
      <c r="D87" s="37" t="s">
        <v>620</v>
      </c>
      <c r="E87" s="66" t="s">
        <v>726</v>
      </c>
      <c r="F87" s="66" t="s">
        <v>80</v>
      </c>
      <c r="G87" s="71">
        <v>76.85</v>
      </c>
      <c r="H87" s="71">
        <v>50.88</v>
      </c>
      <c r="I87" s="71">
        <v>71</v>
      </c>
      <c r="J87" s="71">
        <v>80</v>
      </c>
      <c r="K87" s="76">
        <v>92.8</v>
      </c>
      <c r="L87" s="71">
        <f t="shared" si="4"/>
        <v>371.53</v>
      </c>
      <c r="M87" s="66">
        <v>11</v>
      </c>
      <c r="N87" s="66">
        <v>80</v>
      </c>
      <c r="O87" s="78">
        <f>表1_4[[#This Row],[专业
名次]]/表1_4[[#This Row],[专业
人数]]</f>
        <v>0.1375</v>
      </c>
      <c r="P87" s="66"/>
    </row>
    <row r="88" ht="20" customHeight="1" spans="1:16">
      <c r="A88" s="40">
        <v>82</v>
      </c>
      <c r="B88" s="70">
        <v>2022050437</v>
      </c>
      <c r="C88" s="37" t="s">
        <v>738</v>
      </c>
      <c r="D88" s="37" t="s">
        <v>620</v>
      </c>
      <c r="E88" s="66" t="s">
        <v>726</v>
      </c>
      <c r="F88" s="66" t="s">
        <v>390</v>
      </c>
      <c r="G88" s="71">
        <v>75.85</v>
      </c>
      <c r="H88" s="71">
        <v>57.79</v>
      </c>
      <c r="I88" s="71">
        <v>73.5</v>
      </c>
      <c r="J88" s="71">
        <v>80</v>
      </c>
      <c r="K88" s="76">
        <v>82</v>
      </c>
      <c r="L88" s="71">
        <f t="shared" si="4"/>
        <v>369.14</v>
      </c>
      <c r="M88" s="66">
        <v>12</v>
      </c>
      <c r="N88" s="66">
        <v>80</v>
      </c>
      <c r="O88" s="78">
        <f>表1_4[[#This Row],[专业
名次]]/表1_4[[#This Row],[专业
人数]]</f>
        <v>0.15</v>
      </c>
      <c r="P88" s="66"/>
    </row>
    <row r="89" ht="20" customHeight="1" spans="1:16">
      <c r="A89" s="40">
        <v>83</v>
      </c>
      <c r="B89" s="70">
        <v>2022050441</v>
      </c>
      <c r="C89" s="37" t="s">
        <v>739</v>
      </c>
      <c r="D89" s="37" t="s">
        <v>620</v>
      </c>
      <c r="E89" s="66" t="s">
        <v>726</v>
      </c>
      <c r="F89" s="66" t="s">
        <v>390</v>
      </c>
      <c r="G89" s="71">
        <v>84.85</v>
      </c>
      <c r="H89" s="71">
        <v>48.57</v>
      </c>
      <c r="I89" s="71">
        <v>70</v>
      </c>
      <c r="J89" s="71">
        <v>81.5</v>
      </c>
      <c r="K89" s="76">
        <v>84</v>
      </c>
      <c r="L89" s="71">
        <f t="shared" si="4"/>
        <v>368.92</v>
      </c>
      <c r="M89" s="66">
        <v>13</v>
      </c>
      <c r="N89" s="66">
        <v>80</v>
      </c>
      <c r="O89" s="78">
        <f>表1_4[[#This Row],[专业
名次]]/表1_4[[#This Row],[专业
人数]]</f>
        <v>0.1625</v>
      </c>
      <c r="P89" s="66"/>
    </row>
    <row r="90" ht="20" customHeight="1" spans="1:16">
      <c r="A90" s="40">
        <v>84</v>
      </c>
      <c r="B90" s="70">
        <v>2022050427</v>
      </c>
      <c r="C90" s="37" t="s">
        <v>740</v>
      </c>
      <c r="D90" s="37" t="s">
        <v>620</v>
      </c>
      <c r="E90" s="66" t="s">
        <v>726</v>
      </c>
      <c r="F90" s="66" t="s">
        <v>67</v>
      </c>
      <c r="G90" s="71">
        <v>79.7</v>
      </c>
      <c r="H90" s="71">
        <v>56.49</v>
      </c>
      <c r="I90" s="71">
        <v>70</v>
      </c>
      <c r="J90" s="71">
        <v>80</v>
      </c>
      <c r="K90" s="76">
        <v>81.6</v>
      </c>
      <c r="L90" s="71">
        <f t="shared" si="4"/>
        <v>367.79</v>
      </c>
      <c r="M90" s="66">
        <v>14</v>
      </c>
      <c r="N90" s="66">
        <v>80</v>
      </c>
      <c r="O90" s="78">
        <f>表1_4[[#This Row],[专业
名次]]/表1_4[[#This Row],[专业
人数]]</f>
        <v>0.175</v>
      </c>
      <c r="P90" s="66"/>
    </row>
    <row r="91" ht="20" customHeight="1" spans="1:16">
      <c r="A91" s="40">
        <v>85</v>
      </c>
      <c r="B91" s="70">
        <v>2022050407</v>
      </c>
      <c r="C91" s="37" t="s">
        <v>741</v>
      </c>
      <c r="D91" s="37" t="s">
        <v>620</v>
      </c>
      <c r="E91" s="66" t="s">
        <v>726</v>
      </c>
      <c r="F91" s="66" t="s">
        <v>177</v>
      </c>
      <c r="G91" s="71">
        <v>77.7</v>
      </c>
      <c r="H91" s="71">
        <v>51.325</v>
      </c>
      <c r="I91" s="71">
        <v>70</v>
      </c>
      <c r="J91" s="71">
        <v>80</v>
      </c>
      <c r="K91" s="76">
        <v>88.65</v>
      </c>
      <c r="L91" s="71">
        <f t="shared" si="4"/>
        <v>367.675</v>
      </c>
      <c r="M91" s="66">
        <v>15</v>
      </c>
      <c r="N91" s="66">
        <v>80</v>
      </c>
      <c r="O91" s="78">
        <f>表1_4[[#This Row],[专业
名次]]/表1_4[[#This Row],[专业
人数]]</f>
        <v>0.1875</v>
      </c>
      <c r="P91" s="66"/>
    </row>
    <row r="92" ht="20" customHeight="1" spans="1:16">
      <c r="A92" s="40">
        <v>117</v>
      </c>
      <c r="B92" s="70">
        <v>2022050459</v>
      </c>
      <c r="C92" s="37" t="s">
        <v>742</v>
      </c>
      <c r="D92" s="37" t="s">
        <v>620</v>
      </c>
      <c r="E92" s="66" t="s">
        <v>728</v>
      </c>
      <c r="F92" s="66" t="s">
        <v>45</v>
      </c>
      <c r="G92" s="71">
        <v>78.83</v>
      </c>
      <c r="H92" s="71">
        <v>48.31</v>
      </c>
      <c r="I92" s="71">
        <v>71.5</v>
      </c>
      <c r="J92" s="71">
        <v>82</v>
      </c>
      <c r="K92" s="76">
        <v>85.6</v>
      </c>
      <c r="L92" s="71">
        <v>366.24</v>
      </c>
      <c r="M92" s="66">
        <v>16</v>
      </c>
      <c r="N92" s="66">
        <v>80</v>
      </c>
      <c r="O92" s="78">
        <f>表1_4[[#This Row],[专业
名次]]/表1_4[[#This Row],[专业
人数]]</f>
        <v>0.2</v>
      </c>
      <c r="P92" s="66"/>
    </row>
    <row r="93" ht="20" customHeight="1" spans="1:16">
      <c r="A93" s="40">
        <v>86</v>
      </c>
      <c r="B93" s="70">
        <v>2022050420</v>
      </c>
      <c r="C93" s="37" t="s">
        <v>743</v>
      </c>
      <c r="D93" s="37" t="s">
        <v>620</v>
      </c>
      <c r="E93" s="66" t="s">
        <v>726</v>
      </c>
      <c r="F93" s="66" t="s">
        <v>74</v>
      </c>
      <c r="G93" s="71">
        <v>80</v>
      </c>
      <c r="H93" s="71">
        <v>52.83</v>
      </c>
      <c r="I93" s="71">
        <v>70</v>
      </c>
      <c r="J93" s="71">
        <v>80</v>
      </c>
      <c r="K93" s="76">
        <v>83</v>
      </c>
      <c r="L93" s="71">
        <f>G93+H93+I93+J93+K93</f>
        <v>365.83</v>
      </c>
      <c r="M93" s="66">
        <v>17</v>
      </c>
      <c r="N93" s="66">
        <v>80</v>
      </c>
      <c r="O93" s="78">
        <f>表1_4[[#This Row],[专业
名次]]/表1_4[[#This Row],[专业
人数]]</f>
        <v>0.2125</v>
      </c>
      <c r="P93" s="66"/>
    </row>
    <row r="94" ht="20" customHeight="1" spans="1:16">
      <c r="A94" s="40">
        <v>118</v>
      </c>
      <c r="B94" s="70">
        <v>2022050463</v>
      </c>
      <c r="C94" s="37" t="s">
        <v>744</v>
      </c>
      <c r="D94" s="37" t="s">
        <v>620</v>
      </c>
      <c r="E94" s="66" t="s">
        <v>728</v>
      </c>
      <c r="F94" s="66" t="s">
        <v>629</v>
      </c>
      <c r="G94" s="71">
        <v>77.95</v>
      </c>
      <c r="H94" s="71">
        <v>53.855</v>
      </c>
      <c r="I94" s="71">
        <v>74</v>
      </c>
      <c r="J94" s="71">
        <v>80</v>
      </c>
      <c r="K94" s="76">
        <v>80</v>
      </c>
      <c r="L94" s="71">
        <v>365.805</v>
      </c>
      <c r="M94" s="66">
        <v>18</v>
      </c>
      <c r="N94" s="66">
        <v>80</v>
      </c>
      <c r="O94" s="78">
        <f>表1_4[[#This Row],[专业
名次]]/表1_4[[#This Row],[专业
人数]]</f>
        <v>0.225</v>
      </c>
      <c r="P94" s="66"/>
    </row>
    <row r="95" ht="20" customHeight="1" spans="1:16">
      <c r="A95" s="40">
        <v>87</v>
      </c>
      <c r="B95" s="70">
        <v>2022050417</v>
      </c>
      <c r="C95" s="37" t="s">
        <v>745</v>
      </c>
      <c r="D95" s="37" t="s">
        <v>620</v>
      </c>
      <c r="E95" s="66" t="s">
        <v>726</v>
      </c>
      <c r="F95" s="66" t="s">
        <v>49</v>
      </c>
      <c r="G95" s="71">
        <v>78.85</v>
      </c>
      <c r="H95" s="71">
        <v>47.86</v>
      </c>
      <c r="I95" s="71">
        <v>70</v>
      </c>
      <c r="J95" s="71">
        <v>80</v>
      </c>
      <c r="K95" s="76">
        <v>88</v>
      </c>
      <c r="L95" s="71">
        <f>G95+H95+I95+J95+K95</f>
        <v>364.71</v>
      </c>
      <c r="M95" s="66">
        <v>19</v>
      </c>
      <c r="N95" s="66">
        <v>80</v>
      </c>
      <c r="O95" s="78">
        <f>表1_4[[#This Row],[专业
名次]]/表1_4[[#This Row],[专业
人数]]</f>
        <v>0.2375</v>
      </c>
      <c r="P95" s="66"/>
    </row>
    <row r="96" ht="20" customHeight="1" spans="1:16">
      <c r="A96" s="40">
        <v>88</v>
      </c>
      <c r="B96" s="70">
        <v>2022050424</v>
      </c>
      <c r="C96" s="37" t="s">
        <v>746</v>
      </c>
      <c r="D96" s="37" t="s">
        <v>620</v>
      </c>
      <c r="E96" s="66" t="s">
        <v>726</v>
      </c>
      <c r="F96" s="66" t="s">
        <v>25</v>
      </c>
      <c r="G96" s="71">
        <v>78.85</v>
      </c>
      <c r="H96" s="71">
        <v>50.18</v>
      </c>
      <c r="I96" s="71">
        <v>71</v>
      </c>
      <c r="J96" s="71">
        <v>80</v>
      </c>
      <c r="K96" s="76">
        <v>84.6</v>
      </c>
      <c r="L96" s="71">
        <f>G96+H96+I96+J96+K96</f>
        <v>364.63</v>
      </c>
      <c r="M96" s="66">
        <v>20</v>
      </c>
      <c r="N96" s="66">
        <v>80</v>
      </c>
      <c r="O96" s="78">
        <f>表1_4[[#This Row],[专业
名次]]/表1_4[[#This Row],[专业
人数]]</f>
        <v>0.25</v>
      </c>
      <c r="P96" s="66"/>
    </row>
    <row r="97" ht="20" customHeight="1" spans="1:16">
      <c r="A97" s="40">
        <v>119</v>
      </c>
      <c r="B97" s="70">
        <v>2022050474</v>
      </c>
      <c r="C97" s="37" t="s">
        <v>747</v>
      </c>
      <c r="D97" s="37" t="s">
        <v>620</v>
      </c>
      <c r="E97" s="66" t="s">
        <v>728</v>
      </c>
      <c r="F97" s="66" t="s">
        <v>41</v>
      </c>
      <c r="G97" s="71">
        <v>79.12</v>
      </c>
      <c r="H97" s="71">
        <v>47.25</v>
      </c>
      <c r="I97" s="71">
        <v>76</v>
      </c>
      <c r="J97" s="71">
        <v>80.5</v>
      </c>
      <c r="K97" s="76">
        <v>81</v>
      </c>
      <c r="L97" s="71">
        <v>363.87</v>
      </c>
      <c r="M97" s="66">
        <v>21</v>
      </c>
      <c r="N97" s="66">
        <v>80</v>
      </c>
      <c r="O97" s="78">
        <f>表1_4[[#This Row],[专业
名次]]/表1_4[[#This Row],[专业
人数]]</f>
        <v>0.2625</v>
      </c>
      <c r="P97" s="66"/>
    </row>
    <row r="98" ht="20" customHeight="1" spans="1:16">
      <c r="A98" s="40">
        <v>89</v>
      </c>
      <c r="B98" s="70">
        <v>2022050428</v>
      </c>
      <c r="C98" s="37" t="s">
        <v>748</v>
      </c>
      <c r="D98" s="37" t="s">
        <v>620</v>
      </c>
      <c r="E98" s="66" t="s">
        <v>726</v>
      </c>
      <c r="F98" s="66" t="s">
        <v>513</v>
      </c>
      <c r="G98" s="71">
        <v>78.85</v>
      </c>
      <c r="H98" s="71">
        <v>49.48</v>
      </c>
      <c r="I98" s="71">
        <v>71</v>
      </c>
      <c r="J98" s="71">
        <v>80.5</v>
      </c>
      <c r="K98" s="76">
        <v>83.6</v>
      </c>
      <c r="L98" s="71">
        <f>G98+H98+I98+J98+K98</f>
        <v>363.43</v>
      </c>
      <c r="M98" s="66">
        <v>22</v>
      </c>
      <c r="N98" s="66">
        <v>80</v>
      </c>
      <c r="O98" s="78">
        <f>表1_4[[#This Row],[专业
名次]]/表1_4[[#This Row],[专业
人数]]</f>
        <v>0.275</v>
      </c>
      <c r="P98" s="66"/>
    </row>
    <row r="99" ht="20" customHeight="1" spans="1:16">
      <c r="A99" s="40">
        <v>90</v>
      </c>
      <c r="B99" s="70">
        <v>2022050443</v>
      </c>
      <c r="C99" s="37" t="s">
        <v>749</v>
      </c>
      <c r="D99" s="37" t="s">
        <v>620</v>
      </c>
      <c r="E99" s="66" t="s">
        <v>726</v>
      </c>
      <c r="F99" s="66" t="s">
        <v>82</v>
      </c>
      <c r="G99" s="71">
        <v>78.85</v>
      </c>
      <c r="H99" s="71">
        <v>54.54</v>
      </c>
      <c r="I99" s="71">
        <v>70</v>
      </c>
      <c r="J99" s="71">
        <v>80</v>
      </c>
      <c r="K99" s="76">
        <v>80</v>
      </c>
      <c r="L99" s="71">
        <f>G99+H99+I99+J99+K99</f>
        <v>363.39</v>
      </c>
      <c r="M99" s="66">
        <v>23</v>
      </c>
      <c r="N99" s="66">
        <v>80</v>
      </c>
      <c r="O99" s="78">
        <f>表1_4[[#This Row],[专业
名次]]/表1_4[[#This Row],[专业
人数]]</f>
        <v>0.2875</v>
      </c>
      <c r="P99" s="66"/>
    </row>
    <row r="100" ht="20" customHeight="1" spans="1:16">
      <c r="A100" s="40">
        <v>91</v>
      </c>
      <c r="B100" s="70">
        <v>2022050438</v>
      </c>
      <c r="C100" s="37" t="s">
        <v>750</v>
      </c>
      <c r="D100" s="37" t="s">
        <v>620</v>
      </c>
      <c r="E100" s="66" t="s">
        <v>726</v>
      </c>
      <c r="F100" s="66" t="s">
        <v>513</v>
      </c>
      <c r="G100" s="71">
        <v>78.85</v>
      </c>
      <c r="H100" s="71">
        <v>52.12</v>
      </c>
      <c r="I100" s="71">
        <v>70</v>
      </c>
      <c r="J100" s="71">
        <v>80</v>
      </c>
      <c r="K100" s="76">
        <v>82.4</v>
      </c>
      <c r="L100" s="71">
        <f>G100+H100+I100+J100+K100</f>
        <v>363.37</v>
      </c>
      <c r="M100" s="66">
        <v>24</v>
      </c>
      <c r="N100" s="66">
        <v>80</v>
      </c>
      <c r="O100" s="78">
        <f>表1_4[[#This Row],[专业
名次]]/表1_4[[#This Row],[专业
人数]]</f>
        <v>0.3</v>
      </c>
      <c r="P100" s="66"/>
    </row>
    <row r="101" ht="20" customHeight="1" spans="1:16">
      <c r="A101" s="40">
        <v>92</v>
      </c>
      <c r="B101" s="70">
        <v>2022050409</v>
      </c>
      <c r="C101" s="37" t="s">
        <v>751</v>
      </c>
      <c r="D101" s="37" t="s">
        <v>620</v>
      </c>
      <c r="E101" s="66" t="s">
        <v>726</v>
      </c>
      <c r="F101" s="66" t="s">
        <v>67</v>
      </c>
      <c r="G101" s="71">
        <v>78.85</v>
      </c>
      <c r="H101" s="71">
        <v>54.3</v>
      </c>
      <c r="I101" s="71">
        <v>70</v>
      </c>
      <c r="J101" s="71">
        <v>80</v>
      </c>
      <c r="K101" s="76">
        <v>80.2</v>
      </c>
      <c r="L101" s="71">
        <f>G101+H101+I101+J101+K101</f>
        <v>363.35</v>
      </c>
      <c r="M101" s="66">
        <v>25</v>
      </c>
      <c r="N101" s="66">
        <v>80</v>
      </c>
      <c r="O101" s="78">
        <f>表1_4[[#This Row],[专业
名次]]/表1_4[[#This Row],[专业
人数]]</f>
        <v>0.3125</v>
      </c>
      <c r="P101" s="66"/>
    </row>
    <row r="102" ht="20" customHeight="1" spans="1:16">
      <c r="A102" s="40">
        <v>93</v>
      </c>
      <c r="B102" s="70">
        <v>2022050444</v>
      </c>
      <c r="C102" s="37" t="s">
        <v>752</v>
      </c>
      <c r="D102" s="37" t="s">
        <v>620</v>
      </c>
      <c r="E102" s="66" t="s">
        <v>726</v>
      </c>
      <c r="F102" s="66" t="s">
        <v>76</v>
      </c>
      <c r="G102" s="71">
        <v>77.85</v>
      </c>
      <c r="H102" s="71">
        <v>47.895</v>
      </c>
      <c r="I102" s="71">
        <v>76</v>
      </c>
      <c r="J102" s="71">
        <v>80</v>
      </c>
      <c r="K102" s="76">
        <v>81.6</v>
      </c>
      <c r="L102" s="71">
        <f>G102+H102+I102+J102+K102</f>
        <v>363.345</v>
      </c>
      <c r="M102" s="66">
        <v>26</v>
      </c>
      <c r="N102" s="66">
        <v>80</v>
      </c>
      <c r="O102" s="78">
        <f>表1_4[[#This Row],[专业
名次]]/表1_4[[#This Row],[专业
人数]]</f>
        <v>0.325</v>
      </c>
      <c r="P102" s="66"/>
    </row>
    <row r="103" ht="20" customHeight="1" spans="1:16">
      <c r="A103" s="40">
        <v>120</v>
      </c>
      <c r="B103" s="70">
        <v>2022050448</v>
      </c>
      <c r="C103" s="37" t="s">
        <v>753</v>
      </c>
      <c r="D103" s="37" t="s">
        <v>620</v>
      </c>
      <c r="E103" s="66" t="s">
        <v>728</v>
      </c>
      <c r="F103" s="66" t="s">
        <v>23</v>
      </c>
      <c r="G103" s="71">
        <v>79.775</v>
      </c>
      <c r="H103" s="71">
        <v>47.78</v>
      </c>
      <c r="I103" s="71">
        <v>71</v>
      </c>
      <c r="J103" s="71">
        <v>81</v>
      </c>
      <c r="K103" s="76">
        <v>83.6</v>
      </c>
      <c r="L103" s="71">
        <v>363.155</v>
      </c>
      <c r="M103" s="66">
        <v>27</v>
      </c>
      <c r="N103" s="66">
        <v>80</v>
      </c>
      <c r="O103" s="78">
        <f>表1_4[[#This Row],[专业
名次]]/表1_4[[#This Row],[专业
人数]]</f>
        <v>0.3375</v>
      </c>
      <c r="P103" s="66"/>
    </row>
    <row r="104" ht="20" customHeight="1" spans="1:16">
      <c r="A104" s="40">
        <v>121</v>
      </c>
      <c r="B104" s="70">
        <v>2022050484</v>
      </c>
      <c r="C104" s="37" t="s">
        <v>754</v>
      </c>
      <c r="D104" s="37" t="s">
        <v>620</v>
      </c>
      <c r="E104" s="66" t="s">
        <v>728</v>
      </c>
      <c r="F104" s="66" t="s">
        <v>67</v>
      </c>
      <c r="G104" s="71">
        <v>79.825</v>
      </c>
      <c r="H104" s="71">
        <v>47.77</v>
      </c>
      <c r="I104" s="71">
        <v>71</v>
      </c>
      <c r="J104" s="71">
        <v>80</v>
      </c>
      <c r="K104" s="76">
        <v>84</v>
      </c>
      <c r="L104" s="71">
        <v>362.595</v>
      </c>
      <c r="M104" s="66">
        <v>28</v>
      </c>
      <c r="N104" s="66">
        <v>80</v>
      </c>
      <c r="O104" s="78">
        <f>表1_4[[#This Row],[专业
名次]]/表1_4[[#This Row],[专业
人数]]</f>
        <v>0.35</v>
      </c>
      <c r="P104" s="66"/>
    </row>
    <row r="105" ht="20" customHeight="1" spans="1:16">
      <c r="A105" s="40">
        <v>122</v>
      </c>
      <c r="B105" s="70">
        <v>2022050485</v>
      </c>
      <c r="C105" s="37" t="s">
        <v>755</v>
      </c>
      <c r="D105" s="37" t="s">
        <v>620</v>
      </c>
      <c r="E105" s="66" t="s">
        <v>728</v>
      </c>
      <c r="F105" s="66" t="s">
        <v>69</v>
      </c>
      <c r="G105" s="71">
        <v>79.45</v>
      </c>
      <c r="H105" s="71">
        <v>52.85</v>
      </c>
      <c r="I105" s="71">
        <v>70</v>
      </c>
      <c r="J105" s="71">
        <v>80</v>
      </c>
      <c r="K105" s="76">
        <v>80.2</v>
      </c>
      <c r="L105" s="71">
        <v>362.5</v>
      </c>
      <c r="M105" s="66">
        <v>29</v>
      </c>
      <c r="N105" s="66">
        <v>80</v>
      </c>
      <c r="O105" s="78">
        <f>表1_4[[#This Row],[专业
名次]]/表1_4[[#This Row],[专业
人数]]</f>
        <v>0.3625</v>
      </c>
      <c r="P105" s="66"/>
    </row>
    <row r="106" ht="20" customHeight="1" spans="1:16">
      <c r="A106" s="40">
        <v>123</v>
      </c>
      <c r="B106" s="70">
        <v>2022050481</v>
      </c>
      <c r="C106" s="37" t="s">
        <v>756</v>
      </c>
      <c r="D106" s="37" t="s">
        <v>620</v>
      </c>
      <c r="E106" s="66" t="s">
        <v>728</v>
      </c>
      <c r="F106" s="66" t="s">
        <v>526</v>
      </c>
      <c r="G106" s="71">
        <v>78.75</v>
      </c>
      <c r="H106" s="71">
        <v>47.61</v>
      </c>
      <c r="I106" s="71">
        <v>70</v>
      </c>
      <c r="J106" s="71">
        <v>80</v>
      </c>
      <c r="K106" s="76">
        <v>86</v>
      </c>
      <c r="L106" s="71">
        <v>362.36</v>
      </c>
      <c r="M106" s="66">
        <v>30</v>
      </c>
      <c r="N106" s="66">
        <v>80</v>
      </c>
      <c r="O106" s="78">
        <f>表1_4[[#This Row],[专业
名次]]/表1_4[[#This Row],[专业
人数]]</f>
        <v>0.375</v>
      </c>
      <c r="P106" s="66"/>
    </row>
    <row r="107" ht="20" customHeight="1" spans="1:16">
      <c r="A107" s="40">
        <v>94</v>
      </c>
      <c r="B107" s="70">
        <v>2022050436</v>
      </c>
      <c r="C107" s="37" t="s">
        <v>757</v>
      </c>
      <c r="D107" s="37" t="s">
        <v>620</v>
      </c>
      <c r="E107" s="66" t="s">
        <v>726</v>
      </c>
      <c r="F107" s="66" t="s">
        <v>305</v>
      </c>
      <c r="G107" s="71">
        <v>78.5</v>
      </c>
      <c r="H107" s="71">
        <v>45.97</v>
      </c>
      <c r="I107" s="71">
        <v>77</v>
      </c>
      <c r="J107" s="71">
        <v>80.5</v>
      </c>
      <c r="K107" s="76">
        <v>80</v>
      </c>
      <c r="L107" s="71">
        <f>G107+H107+I107+J107+K107</f>
        <v>361.97</v>
      </c>
      <c r="M107" s="66">
        <v>31</v>
      </c>
      <c r="N107" s="66">
        <v>80</v>
      </c>
      <c r="O107" s="78">
        <f>表1_4[[#This Row],[专业
名次]]/表1_4[[#This Row],[专业
人数]]</f>
        <v>0.3875</v>
      </c>
      <c r="P107" s="66"/>
    </row>
    <row r="108" ht="20" customHeight="1" spans="1:16">
      <c r="A108" s="40">
        <v>95</v>
      </c>
      <c r="B108" s="70">
        <v>2022050422</v>
      </c>
      <c r="C108" s="37" t="s">
        <v>758</v>
      </c>
      <c r="D108" s="37" t="s">
        <v>620</v>
      </c>
      <c r="E108" s="66" t="s">
        <v>726</v>
      </c>
      <c r="F108" s="66" t="s">
        <v>55</v>
      </c>
      <c r="G108" s="71">
        <v>78.85</v>
      </c>
      <c r="H108" s="71">
        <v>52.405</v>
      </c>
      <c r="I108" s="71">
        <v>70</v>
      </c>
      <c r="J108" s="71">
        <v>80</v>
      </c>
      <c r="K108" s="76">
        <v>80.5</v>
      </c>
      <c r="L108" s="71">
        <f>G108+H108+I108+J108+K108</f>
        <v>361.755</v>
      </c>
      <c r="M108" s="66">
        <v>32</v>
      </c>
      <c r="N108" s="66">
        <v>80</v>
      </c>
      <c r="O108" s="78">
        <f>表1_4[[#This Row],[专业
名次]]/表1_4[[#This Row],[专业
人数]]</f>
        <v>0.4</v>
      </c>
      <c r="P108" s="66"/>
    </row>
    <row r="109" ht="20" customHeight="1" spans="1:16">
      <c r="A109" s="40">
        <v>124</v>
      </c>
      <c r="B109" s="70">
        <v>2022050461</v>
      </c>
      <c r="C109" s="37" t="s">
        <v>759</v>
      </c>
      <c r="D109" s="37" t="s">
        <v>620</v>
      </c>
      <c r="E109" s="66" t="s">
        <v>728</v>
      </c>
      <c r="F109" s="66" t="s">
        <v>144</v>
      </c>
      <c r="G109" s="71">
        <v>78.225</v>
      </c>
      <c r="H109" s="71">
        <v>46.585</v>
      </c>
      <c r="I109" s="71">
        <v>76</v>
      </c>
      <c r="J109" s="71">
        <v>80</v>
      </c>
      <c r="K109" s="76">
        <v>80.5</v>
      </c>
      <c r="L109" s="71">
        <v>361.31</v>
      </c>
      <c r="M109" s="66">
        <v>33</v>
      </c>
      <c r="N109" s="66">
        <v>80</v>
      </c>
      <c r="O109" s="78">
        <f>表1_4[[#This Row],[专业
名次]]/表1_4[[#This Row],[专业
人数]]</f>
        <v>0.4125</v>
      </c>
      <c r="P109" s="66"/>
    </row>
    <row r="110" ht="20" customHeight="1" spans="1:16">
      <c r="A110" s="40">
        <v>125</v>
      </c>
      <c r="B110" s="70">
        <v>2022050455</v>
      </c>
      <c r="C110" s="37" t="s">
        <v>760</v>
      </c>
      <c r="D110" s="37" t="s">
        <v>620</v>
      </c>
      <c r="E110" s="66" t="s">
        <v>728</v>
      </c>
      <c r="F110" s="66" t="s">
        <v>252</v>
      </c>
      <c r="G110" s="71">
        <v>79.675</v>
      </c>
      <c r="H110" s="71">
        <v>48.76</v>
      </c>
      <c r="I110" s="71">
        <v>70</v>
      </c>
      <c r="J110" s="71">
        <v>80</v>
      </c>
      <c r="K110" s="76">
        <v>82.6</v>
      </c>
      <c r="L110" s="71">
        <v>361.035</v>
      </c>
      <c r="M110" s="66">
        <v>34</v>
      </c>
      <c r="N110" s="66">
        <v>80</v>
      </c>
      <c r="O110" s="78">
        <f>表1_4[[#This Row],[专业
名次]]/表1_4[[#This Row],[专业
人数]]</f>
        <v>0.425</v>
      </c>
      <c r="P110" s="66"/>
    </row>
    <row r="111" ht="20" customHeight="1" spans="1:16">
      <c r="A111" s="40">
        <v>126</v>
      </c>
      <c r="B111" s="70">
        <v>2022051716</v>
      </c>
      <c r="C111" s="37" t="s">
        <v>761</v>
      </c>
      <c r="D111" s="37" t="s">
        <v>620</v>
      </c>
      <c r="E111" s="66" t="s">
        <v>728</v>
      </c>
      <c r="F111" s="66" t="s">
        <v>29</v>
      </c>
      <c r="G111" s="71">
        <v>78.35</v>
      </c>
      <c r="H111" s="71">
        <v>48.64</v>
      </c>
      <c r="I111" s="71">
        <v>70</v>
      </c>
      <c r="J111" s="71">
        <v>80</v>
      </c>
      <c r="K111" s="76">
        <v>83.6</v>
      </c>
      <c r="L111" s="71">
        <v>360.59</v>
      </c>
      <c r="M111" s="66">
        <v>35</v>
      </c>
      <c r="N111" s="66">
        <v>80</v>
      </c>
      <c r="O111" s="78">
        <f>表1_4[[#This Row],[专业
名次]]/表1_4[[#This Row],[专业
人数]]</f>
        <v>0.4375</v>
      </c>
      <c r="P111" s="66"/>
    </row>
    <row r="112" ht="20" customHeight="1" spans="1:16">
      <c r="A112" s="40">
        <v>96</v>
      </c>
      <c r="B112" s="70">
        <v>2022050421</v>
      </c>
      <c r="C112" s="37" t="s">
        <v>762</v>
      </c>
      <c r="D112" s="37" t="s">
        <v>620</v>
      </c>
      <c r="E112" s="66" t="s">
        <v>726</v>
      </c>
      <c r="F112" s="66" t="s">
        <v>240</v>
      </c>
      <c r="G112" s="71">
        <v>78.85</v>
      </c>
      <c r="H112" s="71">
        <v>49.47</v>
      </c>
      <c r="I112" s="71">
        <v>71</v>
      </c>
      <c r="J112" s="71">
        <v>80</v>
      </c>
      <c r="K112" s="76">
        <v>81.2</v>
      </c>
      <c r="L112" s="71">
        <f>G112+H112+I112+J112+K112</f>
        <v>360.52</v>
      </c>
      <c r="M112" s="66">
        <v>36</v>
      </c>
      <c r="N112" s="66">
        <v>80</v>
      </c>
      <c r="O112" s="78">
        <f>表1_4[[#This Row],[专业
名次]]/表1_4[[#This Row],[专业
人数]]</f>
        <v>0.45</v>
      </c>
      <c r="P112" s="66"/>
    </row>
    <row r="113" ht="20" customHeight="1" spans="1:16">
      <c r="A113" s="40">
        <v>127</v>
      </c>
      <c r="B113" s="70">
        <v>2022050464</v>
      </c>
      <c r="C113" s="37" t="s">
        <v>763</v>
      </c>
      <c r="D113" s="37" t="s">
        <v>620</v>
      </c>
      <c r="E113" s="66" t="s">
        <v>728</v>
      </c>
      <c r="F113" s="66" t="s">
        <v>41</v>
      </c>
      <c r="G113" s="71">
        <v>79.875</v>
      </c>
      <c r="H113" s="71">
        <v>47.095</v>
      </c>
      <c r="I113" s="71">
        <v>70</v>
      </c>
      <c r="J113" s="71">
        <v>80</v>
      </c>
      <c r="K113" s="76">
        <v>83.5</v>
      </c>
      <c r="L113" s="71">
        <f>SUM(G113:K113)</f>
        <v>360.47</v>
      </c>
      <c r="M113" s="66">
        <v>37</v>
      </c>
      <c r="N113" s="66">
        <v>80</v>
      </c>
      <c r="O113" s="78">
        <f>表1_4[[#This Row],[专业
名次]]/表1_4[[#This Row],[专业
人数]]</f>
        <v>0.4625</v>
      </c>
      <c r="P113" s="66"/>
    </row>
    <row r="114" ht="20" customHeight="1" spans="1:16">
      <c r="A114" s="40">
        <v>97</v>
      </c>
      <c r="B114" s="70">
        <v>2022050404</v>
      </c>
      <c r="C114" s="37" t="s">
        <v>764</v>
      </c>
      <c r="D114" s="37" t="s">
        <v>620</v>
      </c>
      <c r="E114" s="66" t="s">
        <v>726</v>
      </c>
      <c r="F114" s="66" t="s">
        <v>171</v>
      </c>
      <c r="G114" s="71">
        <v>79.7</v>
      </c>
      <c r="H114" s="71">
        <v>48.585</v>
      </c>
      <c r="I114" s="71">
        <v>70</v>
      </c>
      <c r="J114" s="71">
        <v>80</v>
      </c>
      <c r="K114" s="76">
        <v>82</v>
      </c>
      <c r="L114" s="71">
        <f>G114+H114+I114+J114+K114</f>
        <v>360.285</v>
      </c>
      <c r="M114" s="66">
        <v>38</v>
      </c>
      <c r="N114" s="66">
        <v>80</v>
      </c>
      <c r="O114" s="78">
        <f>表1_4[[#This Row],[专业
名次]]/表1_4[[#This Row],[专业
人数]]</f>
        <v>0.475</v>
      </c>
      <c r="P114" s="66"/>
    </row>
    <row r="115" ht="20" customHeight="1" spans="1:16">
      <c r="A115" s="40">
        <v>98</v>
      </c>
      <c r="B115" s="70">
        <v>2022050423</v>
      </c>
      <c r="C115" s="37" t="s">
        <v>765</v>
      </c>
      <c r="D115" s="37" t="s">
        <v>620</v>
      </c>
      <c r="E115" s="66" t="s">
        <v>726</v>
      </c>
      <c r="F115" s="66" t="s">
        <v>71</v>
      </c>
      <c r="G115" s="71">
        <v>79.7</v>
      </c>
      <c r="H115" s="71">
        <v>49.38</v>
      </c>
      <c r="I115" s="71">
        <v>70</v>
      </c>
      <c r="J115" s="71">
        <v>80</v>
      </c>
      <c r="K115" s="76">
        <v>81</v>
      </c>
      <c r="L115" s="71">
        <f>G115+H115+I115+J115+K115</f>
        <v>360.08</v>
      </c>
      <c r="M115" s="66">
        <v>39</v>
      </c>
      <c r="N115" s="66">
        <v>80</v>
      </c>
      <c r="O115" s="78">
        <f>表1_4[[#This Row],[专业
名次]]/表1_4[[#This Row],[专业
人数]]</f>
        <v>0.4875</v>
      </c>
      <c r="P115" s="66"/>
    </row>
    <row r="116" ht="20" customHeight="1" spans="1:16">
      <c r="A116" s="40">
        <v>128</v>
      </c>
      <c r="B116" s="70">
        <v>2022050449</v>
      </c>
      <c r="C116" s="37" t="s">
        <v>766</v>
      </c>
      <c r="D116" s="37" t="s">
        <v>620</v>
      </c>
      <c r="E116" s="66" t="s">
        <v>728</v>
      </c>
      <c r="F116" s="66" t="s">
        <v>203</v>
      </c>
      <c r="G116" s="71">
        <v>79.25</v>
      </c>
      <c r="H116" s="71">
        <v>50.45</v>
      </c>
      <c r="I116" s="71">
        <v>70</v>
      </c>
      <c r="J116" s="71">
        <v>80</v>
      </c>
      <c r="K116" s="76">
        <v>80.2</v>
      </c>
      <c r="L116" s="71">
        <v>359.895</v>
      </c>
      <c r="M116" s="66">
        <v>40</v>
      </c>
      <c r="N116" s="66">
        <v>80</v>
      </c>
      <c r="O116" s="78">
        <f>表1_4[[#This Row],[专业
名次]]/表1_4[[#This Row],[专业
人数]]</f>
        <v>0.5</v>
      </c>
      <c r="P116" s="66"/>
    </row>
    <row r="117" ht="20" customHeight="1" spans="1:16">
      <c r="A117" s="40">
        <v>129</v>
      </c>
      <c r="B117" s="70">
        <v>2022050446</v>
      </c>
      <c r="C117" s="37" t="s">
        <v>767</v>
      </c>
      <c r="D117" s="37" t="s">
        <v>620</v>
      </c>
      <c r="E117" s="66" t="s">
        <v>728</v>
      </c>
      <c r="F117" s="66" t="s">
        <v>82</v>
      </c>
      <c r="G117" s="71">
        <v>79.65</v>
      </c>
      <c r="H117" s="71">
        <v>50.21</v>
      </c>
      <c r="I117" s="71">
        <v>70</v>
      </c>
      <c r="J117" s="71">
        <v>80</v>
      </c>
      <c r="K117" s="76">
        <v>80</v>
      </c>
      <c r="L117" s="71">
        <v>359.86</v>
      </c>
      <c r="M117" s="66">
        <v>41</v>
      </c>
      <c r="N117" s="66">
        <v>80</v>
      </c>
      <c r="O117" s="78">
        <f>表1_4[[#This Row],[专业
名次]]/表1_4[[#This Row],[专业
人数]]</f>
        <v>0.5125</v>
      </c>
      <c r="P117" s="66"/>
    </row>
    <row r="118" ht="20" customHeight="1" spans="1:16">
      <c r="A118" s="40">
        <v>130</v>
      </c>
      <c r="B118" s="70">
        <v>2022050451</v>
      </c>
      <c r="C118" s="37" t="s">
        <v>768</v>
      </c>
      <c r="D118" s="37" t="s">
        <v>620</v>
      </c>
      <c r="E118" s="66" t="s">
        <v>728</v>
      </c>
      <c r="F118" s="66" t="s">
        <v>82</v>
      </c>
      <c r="G118" s="71">
        <v>78.8</v>
      </c>
      <c r="H118" s="71">
        <v>47.9</v>
      </c>
      <c r="I118" s="71">
        <v>70</v>
      </c>
      <c r="J118" s="71">
        <v>80</v>
      </c>
      <c r="K118" s="76">
        <v>82.5</v>
      </c>
      <c r="L118" s="71">
        <v>359.2</v>
      </c>
      <c r="M118" s="66">
        <v>42</v>
      </c>
      <c r="N118" s="66">
        <v>80</v>
      </c>
      <c r="O118" s="78">
        <f>表1_4[[#This Row],[专业
名次]]/表1_4[[#This Row],[专业
人数]]</f>
        <v>0.525</v>
      </c>
      <c r="P118" s="66"/>
    </row>
    <row r="119" ht="20" customHeight="1" spans="1:16">
      <c r="A119" s="40">
        <v>131</v>
      </c>
      <c r="B119" s="70">
        <v>2022050467</v>
      </c>
      <c r="C119" s="37" t="s">
        <v>769</v>
      </c>
      <c r="D119" s="37" t="s">
        <v>620</v>
      </c>
      <c r="E119" s="66" t="s">
        <v>728</v>
      </c>
      <c r="F119" s="66" t="s">
        <v>318</v>
      </c>
      <c r="G119" s="71">
        <v>79.75</v>
      </c>
      <c r="H119" s="71">
        <v>47.62</v>
      </c>
      <c r="I119" s="71">
        <v>70</v>
      </c>
      <c r="J119" s="71">
        <v>81.5</v>
      </c>
      <c r="K119" s="76">
        <v>80</v>
      </c>
      <c r="L119" s="71">
        <v>358.87</v>
      </c>
      <c r="M119" s="66">
        <v>43</v>
      </c>
      <c r="N119" s="66">
        <v>80</v>
      </c>
      <c r="O119" s="78">
        <f>表1_4[[#This Row],[专业
名次]]/表1_4[[#This Row],[专业
人数]]</f>
        <v>0.5375</v>
      </c>
      <c r="P119" s="66"/>
    </row>
    <row r="120" ht="20" customHeight="1" spans="1:16">
      <c r="A120" s="40">
        <v>132</v>
      </c>
      <c r="B120" s="70">
        <v>2022050452</v>
      </c>
      <c r="C120" s="37" t="s">
        <v>770</v>
      </c>
      <c r="D120" s="37" t="s">
        <v>620</v>
      </c>
      <c r="E120" s="66" t="s">
        <v>728</v>
      </c>
      <c r="F120" s="66" t="s">
        <v>55</v>
      </c>
      <c r="G120" s="71">
        <v>78.325</v>
      </c>
      <c r="H120" s="71">
        <v>46.625</v>
      </c>
      <c r="I120" s="71">
        <v>72</v>
      </c>
      <c r="J120" s="71">
        <v>80</v>
      </c>
      <c r="K120" s="76">
        <v>81.8</v>
      </c>
      <c r="L120" s="71">
        <v>358.75</v>
      </c>
      <c r="M120" s="66">
        <v>44</v>
      </c>
      <c r="N120" s="66">
        <v>80</v>
      </c>
      <c r="O120" s="78">
        <f>表1_4[[#This Row],[专业
名次]]/表1_4[[#This Row],[专业
人数]]</f>
        <v>0.55</v>
      </c>
      <c r="P120" s="66"/>
    </row>
    <row r="121" ht="20" customHeight="1" spans="1:16">
      <c r="A121" s="40">
        <v>133</v>
      </c>
      <c r="B121" s="70">
        <v>2022050457</v>
      </c>
      <c r="C121" s="37" t="s">
        <v>771</v>
      </c>
      <c r="D121" s="37" t="s">
        <v>620</v>
      </c>
      <c r="E121" s="66" t="s">
        <v>728</v>
      </c>
      <c r="F121" s="66" t="s">
        <v>25</v>
      </c>
      <c r="G121" s="71">
        <v>77.7</v>
      </c>
      <c r="H121" s="71">
        <v>46.99</v>
      </c>
      <c r="I121" s="71">
        <v>74</v>
      </c>
      <c r="J121" s="71">
        <v>80</v>
      </c>
      <c r="K121" s="76">
        <v>80</v>
      </c>
      <c r="L121" s="71">
        <v>358.69</v>
      </c>
      <c r="M121" s="66">
        <v>45</v>
      </c>
      <c r="N121" s="66">
        <v>80</v>
      </c>
      <c r="O121" s="78">
        <f>表1_4[[#This Row],[专业
名次]]/表1_4[[#This Row],[专业
人数]]</f>
        <v>0.5625</v>
      </c>
      <c r="P121" s="66"/>
    </row>
    <row r="122" ht="20" customHeight="1" spans="1:16">
      <c r="A122" s="40">
        <v>134</v>
      </c>
      <c r="B122" s="70">
        <v>2022050466</v>
      </c>
      <c r="C122" s="37" t="s">
        <v>772</v>
      </c>
      <c r="D122" s="37" t="s">
        <v>620</v>
      </c>
      <c r="E122" s="66" t="s">
        <v>728</v>
      </c>
      <c r="F122" s="66" t="s">
        <v>74</v>
      </c>
      <c r="G122" s="71">
        <v>79.675</v>
      </c>
      <c r="H122" s="71">
        <v>48.89</v>
      </c>
      <c r="I122" s="71">
        <v>70</v>
      </c>
      <c r="J122" s="71">
        <v>80</v>
      </c>
      <c r="K122" s="76">
        <v>80</v>
      </c>
      <c r="L122" s="71">
        <v>358.565</v>
      </c>
      <c r="M122" s="66">
        <v>46</v>
      </c>
      <c r="N122" s="66">
        <v>80</v>
      </c>
      <c r="O122" s="78">
        <f>表1_4[[#This Row],[专业
名次]]/表1_4[[#This Row],[专业
人数]]</f>
        <v>0.575</v>
      </c>
      <c r="P122" s="66"/>
    </row>
    <row r="123" ht="20" customHeight="1" spans="1:16">
      <c r="A123" s="40">
        <v>135</v>
      </c>
      <c r="B123" s="70">
        <v>2022050475</v>
      </c>
      <c r="C123" s="37" t="s">
        <v>773</v>
      </c>
      <c r="D123" s="37" t="s">
        <v>620</v>
      </c>
      <c r="E123" s="66" t="s">
        <v>728</v>
      </c>
      <c r="F123" s="66" t="s">
        <v>74</v>
      </c>
      <c r="G123" s="71">
        <v>79.55</v>
      </c>
      <c r="H123" s="71">
        <v>47.97</v>
      </c>
      <c r="I123" s="71">
        <v>70</v>
      </c>
      <c r="J123" s="71">
        <v>80</v>
      </c>
      <c r="K123" s="76">
        <v>81</v>
      </c>
      <c r="L123" s="71">
        <v>358.52</v>
      </c>
      <c r="M123" s="66">
        <v>47</v>
      </c>
      <c r="N123" s="66">
        <v>80</v>
      </c>
      <c r="O123" s="78">
        <f>表1_4[[#This Row],[专业
名次]]/表1_4[[#This Row],[专业
人数]]</f>
        <v>0.5875</v>
      </c>
      <c r="P123" s="66"/>
    </row>
    <row r="124" ht="20" customHeight="1" spans="1:16">
      <c r="A124" s="40">
        <v>136</v>
      </c>
      <c r="B124" s="70">
        <v>2022050480</v>
      </c>
      <c r="C124" s="37" t="s">
        <v>774</v>
      </c>
      <c r="D124" s="37" t="s">
        <v>620</v>
      </c>
      <c r="E124" s="66" t="s">
        <v>728</v>
      </c>
      <c r="F124" s="66" t="s">
        <v>775</v>
      </c>
      <c r="G124" s="71">
        <v>79.73</v>
      </c>
      <c r="H124" s="71">
        <v>48.61</v>
      </c>
      <c r="I124" s="71">
        <v>70</v>
      </c>
      <c r="J124" s="71">
        <v>80</v>
      </c>
      <c r="K124" s="76">
        <v>80</v>
      </c>
      <c r="L124" s="71">
        <v>358.34</v>
      </c>
      <c r="M124" s="66">
        <v>48</v>
      </c>
      <c r="N124" s="66">
        <v>80</v>
      </c>
      <c r="O124" s="78">
        <f>表1_4[[#This Row],[专业
名次]]/表1_4[[#This Row],[专业
人数]]</f>
        <v>0.6</v>
      </c>
      <c r="P124" s="66"/>
    </row>
    <row r="125" ht="20" customHeight="1" spans="1:16">
      <c r="A125" s="40">
        <v>99</v>
      </c>
      <c r="B125" s="70">
        <v>2022050426</v>
      </c>
      <c r="C125" s="37" t="s">
        <v>776</v>
      </c>
      <c r="D125" s="37" t="s">
        <v>620</v>
      </c>
      <c r="E125" s="66" t="s">
        <v>726</v>
      </c>
      <c r="F125" s="66" t="s">
        <v>76</v>
      </c>
      <c r="G125" s="71">
        <v>79.85</v>
      </c>
      <c r="H125" s="71">
        <v>48.39</v>
      </c>
      <c r="I125" s="71">
        <v>70</v>
      </c>
      <c r="J125" s="71">
        <v>80</v>
      </c>
      <c r="K125" s="76">
        <v>80</v>
      </c>
      <c r="L125" s="71">
        <f>G125+H125+I125+J125+K125</f>
        <v>358.24</v>
      </c>
      <c r="M125" s="66">
        <v>49</v>
      </c>
      <c r="N125" s="66">
        <v>80</v>
      </c>
      <c r="O125" s="78">
        <f>表1_4[[#This Row],[专业
名次]]/表1_4[[#This Row],[专业
人数]]</f>
        <v>0.6125</v>
      </c>
      <c r="P125" s="66"/>
    </row>
    <row r="126" ht="20" customHeight="1" spans="1:16">
      <c r="A126" s="40">
        <v>137</v>
      </c>
      <c r="B126" s="70">
        <v>2022050469</v>
      </c>
      <c r="C126" s="37" t="s">
        <v>777</v>
      </c>
      <c r="D126" s="37" t="s">
        <v>620</v>
      </c>
      <c r="E126" s="66" t="s">
        <v>728</v>
      </c>
      <c r="F126" s="66" t="s">
        <v>171</v>
      </c>
      <c r="G126" s="71">
        <v>79.7</v>
      </c>
      <c r="H126" s="71">
        <v>46.1</v>
      </c>
      <c r="I126" s="71">
        <v>70</v>
      </c>
      <c r="J126" s="71">
        <v>80</v>
      </c>
      <c r="K126" s="76">
        <v>82.4</v>
      </c>
      <c r="L126" s="71">
        <v>358.2</v>
      </c>
      <c r="M126" s="66">
        <v>50</v>
      </c>
      <c r="N126" s="66">
        <v>80</v>
      </c>
      <c r="O126" s="78">
        <f>表1_4[[#This Row],[专业
名次]]/表1_4[[#This Row],[专业
人数]]</f>
        <v>0.625</v>
      </c>
      <c r="P126" s="66"/>
    </row>
    <row r="127" ht="20" customHeight="1" spans="1:16">
      <c r="A127" s="40">
        <v>100</v>
      </c>
      <c r="B127" s="70">
        <v>2022050408</v>
      </c>
      <c r="C127" s="37" t="s">
        <v>778</v>
      </c>
      <c r="D127" s="37" t="s">
        <v>620</v>
      </c>
      <c r="E127" s="66" t="s">
        <v>726</v>
      </c>
      <c r="F127" s="66" t="s">
        <v>35</v>
      </c>
      <c r="G127" s="71">
        <v>78.85</v>
      </c>
      <c r="H127" s="71">
        <v>49.065</v>
      </c>
      <c r="I127" s="71">
        <v>70</v>
      </c>
      <c r="J127" s="71">
        <v>80</v>
      </c>
      <c r="K127" s="76">
        <v>80</v>
      </c>
      <c r="L127" s="71">
        <f>G127+H127+I127+J127+K127</f>
        <v>357.915</v>
      </c>
      <c r="M127" s="66">
        <v>51</v>
      </c>
      <c r="N127" s="66">
        <v>80</v>
      </c>
      <c r="O127" s="78">
        <f>表1_4[[#This Row],[专业
名次]]/表1_4[[#This Row],[专业
人数]]</f>
        <v>0.6375</v>
      </c>
      <c r="P127" s="66"/>
    </row>
    <row r="128" ht="20" customHeight="1" spans="1:16">
      <c r="A128" s="40">
        <v>101</v>
      </c>
      <c r="B128" s="70">
        <v>2022050425</v>
      </c>
      <c r="C128" s="37" t="s">
        <v>779</v>
      </c>
      <c r="D128" s="37" t="s">
        <v>620</v>
      </c>
      <c r="E128" s="66" t="s">
        <v>726</v>
      </c>
      <c r="F128" s="66" t="s">
        <v>23</v>
      </c>
      <c r="G128" s="71">
        <v>78.85</v>
      </c>
      <c r="H128" s="71">
        <v>48.94</v>
      </c>
      <c r="I128" s="71">
        <v>70</v>
      </c>
      <c r="J128" s="71">
        <v>80</v>
      </c>
      <c r="K128" s="76">
        <v>80</v>
      </c>
      <c r="L128" s="71">
        <f>G128+H128+I128+J128+K128</f>
        <v>357.79</v>
      </c>
      <c r="M128" s="66">
        <v>52</v>
      </c>
      <c r="N128" s="66">
        <v>80</v>
      </c>
      <c r="O128" s="78">
        <f>表1_4[[#This Row],[专业
名次]]/表1_4[[#This Row],[专业
人数]]</f>
        <v>0.65</v>
      </c>
      <c r="P128" s="66"/>
    </row>
    <row r="129" ht="20" customHeight="1" spans="1:16">
      <c r="A129" s="40">
        <v>102</v>
      </c>
      <c r="B129" s="70">
        <v>2022050415</v>
      </c>
      <c r="C129" s="37" t="s">
        <v>780</v>
      </c>
      <c r="D129" s="37" t="s">
        <v>620</v>
      </c>
      <c r="E129" s="66" t="s">
        <v>726</v>
      </c>
      <c r="F129" s="66" t="s">
        <v>781</v>
      </c>
      <c r="G129" s="71">
        <v>79.85</v>
      </c>
      <c r="H129" s="71">
        <v>47.93</v>
      </c>
      <c r="I129" s="71">
        <v>70</v>
      </c>
      <c r="J129" s="71">
        <v>80</v>
      </c>
      <c r="K129" s="76">
        <v>80</v>
      </c>
      <c r="L129" s="71">
        <f>G129+H129+I129+J129+K129</f>
        <v>357.78</v>
      </c>
      <c r="M129" s="66">
        <v>53</v>
      </c>
      <c r="N129" s="66">
        <v>80</v>
      </c>
      <c r="O129" s="78">
        <f>表1_4[[#This Row],[专业
名次]]/表1_4[[#This Row],[专业
人数]]</f>
        <v>0.6625</v>
      </c>
      <c r="P129" s="66"/>
    </row>
    <row r="130" ht="20" customHeight="1" spans="1:16">
      <c r="A130" s="40">
        <v>138</v>
      </c>
      <c r="B130" s="70">
        <v>2022050483</v>
      </c>
      <c r="C130" s="37" t="s">
        <v>782</v>
      </c>
      <c r="D130" s="37" t="s">
        <v>620</v>
      </c>
      <c r="E130" s="66" t="s">
        <v>728</v>
      </c>
      <c r="F130" s="66" t="s">
        <v>47</v>
      </c>
      <c r="G130" s="71">
        <v>79.825</v>
      </c>
      <c r="H130" s="71">
        <v>47.77</v>
      </c>
      <c r="I130" s="71">
        <v>70</v>
      </c>
      <c r="J130" s="71">
        <v>80</v>
      </c>
      <c r="K130" s="76">
        <v>80</v>
      </c>
      <c r="L130" s="71">
        <v>357.595</v>
      </c>
      <c r="M130" s="66">
        <v>54</v>
      </c>
      <c r="N130" s="66">
        <v>80</v>
      </c>
      <c r="O130" s="78">
        <f>表1_4[[#This Row],[专业
名次]]/表1_4[[#This Row],[专业
人数]]</f>
        <v>0.675</v>
      </c>
      <c r="P130" s="66"/>
    </row>
    <row r="131" ht="20" customHeight="1" spans="1:16">
      <c r="A131" s="40">
        <v>139</v>
      </c>
      <c r="B131" s="70">
        <v>2022050476</v>
      </c>
      <c r="C131" s="37" t="s">
        <v>783</v>
      </c>
      <c r="D131" s="37" t="s">
        <v>620</v>
      </c>
      <c r="E131" s="66" t="s">
        <v>728</v>
      </c>
      <c r="F131" s="66" t="s">
        <v>49</v>
      </c>
      <c r="G131" s="71">
        <v>79.4</v>
      </c>
      <c r="H131" s="71">
        <v>46.99</v>
      </c>
      <c r="I131" s="71">
        <v>71</v>
      </c>
      <c r="J131" s="71">
        <v>80</v>
      </c>
      <c r="K131" s="76">
        <v>80.2</v>
      </c>
      <c r="L131" s="71">
        <v>357.59</v>
      </c>
      <c r="M131" s="66">
        <v>55</v>
      </c>
      <c r="N131" s="66">
        <v>80</v>
      </c>
      <c r="O131" s="78">
        <f>表1_4[[#This Row],[专业
名次]]/表1_4[[#This Row],[专业
人数]]</f>
        <v>0.6875</v>
      </c>
      <c r="P131" s="66"/>
    </row>
    <row r="132" ht="20" customHeight="1" spans="1:16">
      <c r="A132" s="40">
        <v>103</v>
      </c>
      <c r="B132" s="70">
        <v>2022050406</v>
      </c>
      <c r="C132" s="37" t="s">
        <v>784</v>
      </c>
      <c r="D132" s="37" t="s">
        <v>620</v>
      </c>
      <c r="E132" s="66" t="s">
        <v>726</v>
      </c>
      <c r="F132" s="66" t="s">
        <v>41</v>
      </c>
      <c r="G132" s="71">
        <v>78.55</v>
      </c>
      <c r="H132" s="71">
        <v>48.025</v>
      </c>
      <c r="I132" s="71">
        <v>70</v>
      </c>
      <c r="J132" s="71">
        <v>80</v>
      </c>
      <c r="K132" s="76">
        <v>81</v>
      </c>
      <c r="L132" s="71">
        <f>G132+H132+I132+J132+K132</f>
        <v>357.575</v>
      </c>
      <c r="M132" s="66">
        <v>56</v>
      </c>
      <c r="N132" s="66">
        <v>80</v>
      </c>
      <c r="O132" s="78">
        <f>表1_4[[#This Row],[专业
名次]]/表1_4[[#This Row],[专业
人数]]</f>
        <v>0.7</v>
      </c>
      <c r="P132" s="66"/>
    </row>
    <row r="133" ht="20" customHeight="1" spans="1:16">
      <c r="A133" s="40">
        <v>104</v>
      </c>
      <c r="B133" s="70">
        <v>2022050431</v>
      </c>
      <c r="C133" s="37" t="s">
        <v>785</v>
      </c>
      <c r="D133" s="37" t="s">
        <v>620</v>
      </c>
      <c r="E133" s="66" t="s">
        <v>726</v>
      </c>
      <c r="F133" s="66" t="s">
        <v>786</v>
      </c>
      <c r="G133" s="71">
        <v>78.7</v>
      </c>
      <c r="H133" s="71">
        <v>48.69</v>
      </c>
      <c r="I133" s="71">
        <v>70</v>
      </c>
      <c r="J133" s="71">
        <v>80</v>
      </c>
      <c r="K133" s="76">
        <v>80</v>
      </c>
      <c r="L133" s="71">
        <f>G133+H133+I133+J133+K133</f>
        <v>357.39</v>
      </c>
      <c r="M133" s="66">
        <v>57</v>
      </c>
      <c r="N133" s="66">
        <v>80</v>
      </c>
      <c r="O133" s="78">
        <f>表1_4[[#This Row],[专业
名次]]/表1_4[[#This Row],[专业
人数]]</f>
        <v>0.7125</v>
      </c>
      <c r="P133" s="66"/>
    </row>
    <row r="134" ht="20" customHeight="1" spans="1:16">
      <c r="A134" s="40">
        <v>140</v>
      </c>
      <c r="B134" s="70">
        <v>2022050460</v>
      </c>
      <c r="C134" s="37" t="s">
        <v>787</v>
      </c>
      <c r="D134" s="37" t="s">
        <v>620</v>
      </c>
      <c r="E134" s="66" t="s">
        <v>728</v>
      </c>
      <c r="F134" s="66" t="s">
        <v>177</v>
      </c>
      <c r="G134" s="71">
        <v>78.5</v>
      </c>
      <c r="H134" s="71">
        <v>47.005</v>
      </c>
      <c r="I134" s="71">
        <v>70</v>
      </c>
      <c r="J134" s="71">
        <v>81.5</v>
      </c>
      <c r="K134" s="76">
        <v>80</v>
      </c>
      <c r="L134" s="71">
        <v>357.005</v>
      </c>
      <c r="M134" s="66">
        <v>58</v>
      </c>
      <c r="N134" s="66">
        <v>80</v>
      </c>
      <c r="O134" s="78">
        <f>表1_4[[#This Row],[专业
名次]]/表1_4[[#This Row],[专业
人数]]</f>
        <v>0.725</v>
      </c>
      <c r="P134" s="66"/>
    </row>
    <row r="135" ht="20" customHeight="1" spans="1:16">
      <c r="A135" s="40">
        <v>141</v>
      </c>
      <c r="B135" s="70">
        <v>2022050482</v>
      </c>
      <c r="C135" s="37" t="s">
        <v>788</v>
      </c>
      <c r="D135" s="37" t="s">
        <v>620</v>
      </c>
      <c r="E135" s="66" t="s">
        <v>728</v>
      </c>
      <c r="F135" s="66" t="s">
        <v>47</v>
      </c>
      <c r="G135" s="71">
        <v>79.275</v>
      </c>
      <c r="H135" s="71">
        <v>47.635</v>
      </c>
      <c r="I135" s="71">
        <v>70</v>
      </c>
      <c r="J135" s="71">
        <v>80</v>
      </c>
      <c r="K135" s="76">
        <v>80</v>
      </c>
      <c r="L135" s="71">
        <v>356.91</v>
      </c>
      <c r="M135" s="66">
        <v>59</v>
      </c>
      <c r="N135" s="66">
        <v>80</v>
      </c>
      <c r="O135" s="78">
        <f>表1_4[[#This Row],[专业
名次]]/表1_4[[#This Row],[专业
人数]]</f>
        <v>0.7375</v>
      </c>
      <c r="P135" s="66"/>
    </row>
    <row r="136" ht="20" customHeight="1" spans="1:16">
      <c r="A136" s="40">
        <v>105</v>
      </c>
      <c r="B136" s="70">
        <v>2022050440</v>
      </c>
      <c r="C136" s="37" t="s">
        <v>789</v>
      </c>
      <c r="D136" s="37" t="s">
        <v>620</v>
      </c>
      <c r="E136" s="66" t="s">
        <v>726</v>
      </c>
      <c r="F136" s="66" t="s">
        <v>25</v>
      </c>
      <c r="G136" s="71">
        <v>78.85</v>
      </c>
      <c r="H136" s="71">
        <v>48.04</v>
      </c>
      <c r="I136" s="71">
        <v>70</v>
      </c>
      <c r="J136" s="71">
        <v>80</v>
      </c>
      <c r="K136" s="76">
        <v>80</v>
      </c>
      <c r="L136" s="71">
        <f>G136+H136+I136+J136+K136</f>
        <v>356.89</v>
      </c>
      <c r="M136" s="66">
        <v>60</v>
      </c>
      <c r="N136" s="66">
        <v>80</v>
      </c>
      <c r="O136" s="78">
        <f>表1_4[[#This Row],[专业
名次]]/表1_4[[#This Row],[专业
人数]]</f>
        <v>0.75</v>
      </c>
      <c r="P136" s="66"/>
    </row>
    <row r="137" ht="20" customHeight="1" spans="1:16">
      <c r="A137" s="40">
        <v>106</v>
      </c>
      <c r="B137" s="70">
        <v>2022050445</v>
      </c>
      <c r="C137" s="37" t="s">
        <v>790</v>
      </c>
      <c r="D137" s="37" t="s">
        <v>620</v>
      </c>
      <c r="E137" s="66" t="s">
        <v>726</v>
      </c>
      <c r="F137" s="66" t="s">
        <v>76</v>
      </c>
      <c r="G137" s="71">
        <v>78.85</v>
      </c>
      <c r="H137" s="71">
        <v>47.465</v>
      </c>
      <c r="I137" s="71">
        <v>70</v>
      </c>
      <c r="J137" s="71">
        <v>80</v>
      </c>
      <c r="K137" s="76">
        <v>80</v>
      </c>
      <c r="L137" s="71">
        <f>G137+H137+I137+J137+K137</f>
        <v>356.315</v>
      </c>
      <c r="M137" s="66">
        <v>61</v>
      </c>
      <c r="N137" s="66">
        <v>80</v>
      </c>
      <c r="O137" s="78">
        <f>表1_4[[#This Row],[专业
名次]]/表1_4[[#This Row],[专业
人数]]</f>
        <v>0.7625</v>
      </c>
      <c r="P137" s="66"/>
    </row>
    <row r="138" ht="20" customHeight="1" spans="1:16">
      <c r="A138" s="40">
        <v>142</v>
      </c>
      <c r="B138" s="70">
        <v>2022050472</v>
      </c>
      <c r="C138" s="37" t="s">
        <v>791</v>
      </c>
      <c r="D138" s="37" t="s">
        <v>620</v>
      </c>
      <c r="E138" s="66" t="s">
        <v>728</v>
      </c>
      <c r="F138" s="66" t="s">
        <v>71</v>
      </c>
      <c r="G138" s="71">
        <v>79.78</v>
      </c>
      <c r="H138" s="71">
        <v>46.27</v>
      </c>
      <c r="I138" s="71">
        <v>70</v>
      </c>
      <c r="J138" s="71">
        <v>80</v>
      </c>
      <c r="K138" s="76">
        <v>80</v>
      </c>
      <c r="L138" s="71">
        <v>356.05</v>
      </c>
      <c r="M138" s="66">
        <v>62</v>
      </c>
      <c r="N138" s="66">
        <v>80</v>
      </c>
      <c r="O138" s="78">
        <f>表1_4[[#This Row],[专业
名次]]/表1_4[[#This Row],[专业
人数]]</f>
        <v>0.775</v>
      </c>
      <c r="P138" s="66"/>
    </row>
    <row r="139" ht="20" customHeight="1" spans="1:16">
      <c r="A139" s="40">
        <v>107</v>
      </c>
      <c r="B139" s="70">
        <v>2022050433</v>
      </c>
      <c r="C139" s="37" t="s">
        <v>792</v>
      </c>
      <c r="D139" s="37" t="s">
        <v>620</v>
      </c>
      <c r="E139" s="66" t="s">
        <v>726</v>
      </c>
      <c r="F139" s="66" t="s">
        <v>21</v>
      </c>
      <c r="G139" s="71">
        <v>76.85</v>
      </c>
      <c r="H139" s="71">
        <v>48.7</v>
      </c>
      <c r="I139" s="71">
        <v>70</v>
      </c>
      <c r="J139" s="71">
        <v>80</v>
      </c>
      <c r="K139" s="76">
        <v>80.4</v>
      </c>
      <c r="L139" s="71">
        <f>G139+H139+I139+J139+K139</f>
        <v>355.95</v>
      </c>
      <c r="M139" s="66">
        <v>63</v>
      </c>
      <c r="N139" s="66">
        <v>80</v>
      </c>
      <c r="O139" s="78">
        <f>表1_4[[#This Row],[专业
名次]]/表1_4[[#This Row],[专业
人数]]</f>
        <v>0.7875</v>
      </c>
      <c r="P139" s="66"/>
    </row>
    <row r="140" ht="20" customHeight="1" spans="1:16">
      <c r="A140" s="40">
        <v>143</v>
      </c>
      <c r="B140" s="70">
        <v>2022050478</v>
      </c>
      <c r="C140" s="37" t="s">
        <v>793</v>
      </c>
      <c r="D140" s="37" t="s">
        <v>620</v>
      </c>
      <c r="E140" s="66" t="s">
        <v>728</v>
      </c>
      <c r="F140" s="66" t="s">
        <v>397</v>
      </c>
      <c r="G140" s="71">
        <v>79.25</v>
      </c>
      <c r="H140" s="71">
        <v>46.69</v>
      </c>
      <c r="I140" s="71">
        <v>70</v>
      </c>
      <c r="J140" s="71">
        <v>80</v>
      </c>
      <c r="K140" s="76">
        <v>80</v>
      </c>
      <c r="L140" s="71">
        <v>355.94</v>
      </c>
      <c r="M140" s="66">
        <v>64</v>
      </c>
      <c r="N140" s="66">
        <v>80</v>
      </c>
      <c r="O140" s="78">
        <f>表1_4[[#This Row],[专业
名次]]/表1_4[[#This Row],[专业
人数]]</f>
        <v>0.8</v>
      </c>
      <c r="P140" s="66"/>
    </row>
    <row r="141" ht="20" customHeight="1" spans="1:16">
      <c r="A141" s="40">
        <v>144</v>
      </c>
      <c r="B141" s="70">
        <v>2022050486</v>
      </c>
      <c r="C141" s="37" t="s">
        <v>794</v>
      </c>
      <c r="D141" s="37" t="s">
        <v>620</v>
      </c>
      <c r="E141" s="66" t="s">
        <v>728</v>
      </c>
      <c r="F141" s="66" t="s">
        <v>69</v>
      </c>
      <c r="G141" s="71">
        <v>79.85</v>
      </c>
      <c r="H141" s="71">
        <v>45.66</v>
      </c>
      <c r="I141" s="71">
        <v>70</v>
      </c>
      <c r="J141" s="71">
        <v>80</v>
      </c>
      <c r="K141" s="76">
        <v>80.2</v>
      </c>
      <c r="L141" s="71">
        <v>355.71</v>
      </c>
      <c r="M141" s="66">
        <v>65</v>
      </c>
      <c r="N141" s="66">
        <v>80</v>
      </c>
      <c r="O141" s="78">
        <f>表1_4[[#This Row],[专业
名次]]/表1_4[[#This Row],[专业
人数]]</f>
        <v>0.8125</v>
      </c>
      <c r="P141" s="66"/>
    </row>
    <row r="142" ht="20" customHeight="1" spans="1:16">
      <c r="A142" s="40">
        <v>108</v>
      </c>
      <c r="B142" s="70">
        <v>2022050413</v>
      </c>
      <c r="C142" s="37" t="s">
        <v>795</v>
      </c>
      <c r="D142" s="37" t="s">
        <v>620</v>
      </c>
      <c r="E142" s="66" t="s">
        <v>726</v>
      </c>
      <c r="F142" s="66" t="s">
        <v>305</v>
      </c>
      <c r="G142" s="71">
        <v>78.85</v>
      </c>
      <c r="H142" s="71">
        <v>45.805</v>
      </c>
      <c r="I142" s="71">
        <v>70</v>
      </c>
      <c r="J142" s="71">
        <v>80</v>
      </c>
      <c r="K142" s="76">
        <v>81</v>
      </c>
      <c r="L142" s="71">
        <f>G142+H142+I142+J142+K142</f>
        <v>355.655</v>
      </c>
      <c r="M142" s="66">
        <v>66</v>
      </c>
      <c r="N142" s="66">
        <v>80</v>
      </c>
      <c r="O142" s="78">
        <f>表1_4[[#This Row],[专业
名次]]/表1_4[[#This Row],[专业
人数]]</f>
        <v>0.825</v>
      </c>
      <c r="P142" s="66"/>
    </row>
    <row r="143" ht="20" customHeight="1" spans="1:16">
      <c r="A143" s="40">
        <v>109</v>
      </c>
      <c r="B143" s="70">
        <v>2022050403</v>
      </c>
      <c r="C143" s="37" t="s">
        <v>796</v>
      </c>
      <c r="D143" s="37" t="s">
        <v>620</v>
      </c>
      <c r="E143" s="66" t="s">
        <v>726</v>
      </c>
      <c r="F143" s="66" t="s">
        <v>27</v>
      </c>
      <c r="G143" s="71">
        <v>78.65</v>
      </c>
      <c r="H143" s="71">
        <v>46.92</v>
      </c>
      <c r="I143" s="71">
        <v>70</v>
      </c>
      <c r="J143" s="71">
        <v>80</v>
      </c>
      <c r="K143" s="76">
        <v>80</v>
      </c>
      <c r="L143" s="71">
        <f>G143+H143+I143+J143+K143</f>
        <v>355.57</v>
      </c>
      <c r="M143" s="66">
        <v>67</v>
      </c>
      <c r="N143" s="66">
        <v>80</v>
      </c>
      <c r="O143" s="78">
        <f>表1_4[[#This Row],[专业
名次]]/表1_4[[#This Row],[专业
人数]]</f>
        <v>0.8375</v>
      </c>
      <c r="P143" s="66"/>
    </row>
    <row r="144" ht="20" customHeight="1" spans="1:16">
      <c r="A144" s="40">
        <v>145</v>
      </c>
      <c r="B144" s="70">
        <v>2022050477</v>
      </c>
      <c r="C144" s="37" t="s">
        <v>797</v>
      </c>
      <c r="D144" s="37" t="s">
        <v>620</v>
      </c>
      <c r="E144" s="66" t="s">
        <v>728</v>
      </c>
      <c r="F144" s="66" t="s">
        <v>798</v>
      </c>
      <c r="G144" s="71">
        <v>78.55</v>
      </c>
      <c r="H144" s="71">
        <v>46.81</v>
      </c>
      <c r="I144" s="71">
        <v>70</v>
      </c>
      <c r="J144" s="71">
        <v>80</v>
      </c>
      <c r="K144" s="76">
        <v>80.2</v>
      </c>
      <c r="L144" s="71">
        <v>355.56</v>
      </c>
      <c r="M144" s="66">
        <v>68</v>
      </c>
      <c r="N144" s="66">
        <v>80</v>
      </c>
      <c r="O144" s="78">
        <f>表1_4[[#This Row],[专业
名次]]/表1_4[[#This Row],[专业
人数]]</f>
        <v>0.85</v>
      </c>
      <c r="P144" s="66"/>
    </row>
    <row r="145" ht="20" customHeight="1" spans="1:16">
      <c r="A145" s="40">
        <v>146</v>
      </c>
      <c r="B145" s="70">
        <v>2022050471</v>
      </c>
      <c r="C145" s="37" t="s">
        <v>799</v>
      </c>
      <c r="D145" s="37" t="s">
        <v>620</v>
      </c>
      <c r="E145" s="66" t="s">
        <v>728</v>
      </c>
      <c r="F145" s="66" t="s">
        <v>305</v>
      </c>
      <c r="G145" s="71">
        <v>79.5</v>
      </c>
      <c r="H145" s="71">
        <v>45.45</v>
      </c>
      <c r="I145" s="71">
        <v>70</v>
      </c>
      <c r="J145" s="71">
        <v>80</v>
      </c>
      <c r="K145" s="76">
        <v>80.2</v>
      </c>
      <c r="L145" s="71">
        <v>355.15</v>
      </c>
      <c r="M145" s="66">
        <v>69</v>
      </c>
      <c r="N145" s="66">
        <v>80</v>
      </c>
      <c r="O145" s="78">
        <f>表1_4[[#This Row],[专业
名次]]/表1_4[[#This Row],[专业
人数]]</f>
        <v>0.8625</v>
      </c>
      <c r="P145" s="66"/>
    </row>
    <row r="146" ht="20" customHeight="1" spans="1:16">
      <c r="A146" s="40">
        <v>110</v>
      </c>
      <c r="B146" s="70">
        <v>2022050412</v>
      </c>
      <c r="C146" s="37" t="s">
        <v>800</v>
      </c>
      <c r="D146" s="37" t="s">
        <v>620</v>
      </c>
      <c r="E146" s="66" t="s">
        <v>726</v>
      </c>
      <c r="F146" s="66" t="s">
        <v>63</v>
      </c>
      <c r="G146" s="71">
        <v>76.2</v>
      </c>
      <c r="H146" s="71">
        <v>47.15</v>
      </c>
      <c r="I146" s="71">
        <v>70</v>
      </c>
      <c r="J146" s="71">
        <v>81.3</v>
      </c>
      <c r="K146" s="76">
        <v>80</v>
      </c>
      <c r="L146" s="71">
        <f>G146+H146+I146+J146+K146</f>
        <v>354.65</v>
      </c>
      <c r="M146" s="66">
        <v>70</v>
      </c>
      <c r="N146" s="66">
        <v>80</v>
      </c>
      <c r="O146" s="78">
        <f>表1_4[[#This Row],[专业
名次]]/表1_4[[#This Row],[专业
人数]]</f>
        <v>0.875</v>
      </c>
      <c r="P146" s="66"/>
    </row>
    <row r="147" ht="20" customHeight="1" spans="1:16">
      <c r="A147" s="40">
        <v>147</v>
      </c>
      <c r="B147" s="70">
        <v>2022050447</v>
      </c>
      <c r="C147" s="37" t="s">
        <v>801</v>
      </c>
      <c r="D147" s="37" t="s">
        <v>620</v>
      </c>
      <c r="E147" s="66" t="s">
        <v>728</v>
      </c>
      <c r="F147" s="66" t="s">
        <v>80</v>
      </c>
      <c r="G147" s="71">
        <v>76.625</v>
      </c>
      <c r="H147" s="71">
        <v>48</v>
      </c>
      <c r="I147" s="71">
        <v>70</v>
      </c>
      <c r="J147" s="71">
        <v>80</v>
      </c>
      <c r="K147" s="76">
        <v>80</v>
      </c>
      <c r="L147" s="71">
        <v>354.625</v>
      </c>
      <c r="M147" s="66">
        <v>71</v>
      </c>
      <c r="N147" s="66">
        <v>80</v>
      </c>
      <c r="O147" s="78">
        <f>表1_4[[#This Row],[专业
名次]]/表1_4[[#This Row],[专业
人数]]</f>
        <v>0.8875</v>
      </c>
      <c r="P147" s="66"/>
    </row>
    <row r="148" ht="20" customHeight="1" spans="1:16">
      <c r="A148" s="40">
        <v>148</v>
      </c>
      <c r="B148" s="70">
        <v>2022050473</v>
      </c>
      <c r="C148" s="37" t="s">
        <v>802</v>
      </c>
      <c r="D148" s="37" t="s">
        <v>620</v>
      </c>
      <c r="E148" s="66" t="s">
        <v>728</v>
      </c>
      <c r="F148" s="66" t="s">
        <v>219</v>
      </c>
      <c r="G148" s="71">
        <v>78.85</v>
      </c>
      <c r="H148" s="71">
        <v>45.62</v>
      </c>
      <c r="I148" s="71">
        <v>70</v>
      </c>
      <c r="J148" s="71">
        <v>80</v>
      </c>
      <c r="K148" s="76">
        <v>80</v>
      </c>
      <c r="L148" s="71">
        <v>354.47</v>
      </c>
      <c r="M148" s="66">
        <v>72</v>
      </c>
      <c r="N148" s="66">
        <v>80</v>
      </c>
      <c r="O148" s="78">
        <f>表1_4[[#This Row],[专业
名次]]/表1_4[[#This Row],[专业
人数]]</f>
        <v>0.9</v>
      </c>
      <c r="P148" s="66"/>
    </row>
    <row r="149" ht="20" customHeight="1" spans="1:16">
      <c r="A149" s="40">
        <v>149</v>
      </c>
      <c r="B149" s="70">
        <v>2022050453</v>
      </c>
      <c r="C149" s="37" t="s">
        <v>803</v>
      </c>
      <c r="D149" s="37" t="s">
        <v>620</v>
      </c>
      <c r="E149" s="66" t="s">
        <v>728</v>
      </c>
      <c r="F149" s="66" t="s">
        <v>80</v>
      </c>
      <c r="G149" s="71">
        <v>77.15</v>
      </c>
      <c r="H149" s="71">
        <v>47.005</v>
      </c>
      <c r="I149" s="71">
        <v>70</v>
      </c>
      <c r="J149" s="71">
        <v>80</v>
      </c>
      <c r="K149" s="76">
        <v>80</v>
      </c>
      <c r="L149" s="71">
        <v>354.155</v>
      </c>
      <c r="M149" s="66">
        <v>73</v>
      </c>
      <c r="N149" s="66">
        <v>80</v>
      </c>
      <c r="O149" s="78">
        <f>表1_4[[#This Row],[专业
名次]]/表1_4[[#This Row],[专业
人数]]</f>
        <v>0.9125</v>
      </c>
      <c r="P149" s="66"/>
    </row>
    <row r="150" ht="20" customHeight="1" spans="1:16">
      <c r="A150" s="40">
        <v>111</v>
      </c>
      <c r="B150" s="70">
        <v>2022050430</v>
      </c>
      <c r="C150" s="37" t="s">
        <v>804</v>
      </c>
      <c r="D150" s="37" t="s">
        <v>620</v>
      </c>
      <c r="E150" s="66" t="s">
        <v>726</v>
      </c>
      <c r="F150" s="66" t="s">
        <v>43</v>
      </c>
      <c r="G150" s="71">
        <v>77.85</v>
      </c>
      <c r="H150" s="71">
        <v>46.055</v>
      </c>
      <c r="I150" s="71">
        <v>70</v>
      </c>
      <c r="J150" s="71">
        <v>80</v>
      </c>
      <c r="K150" s="76">
        <v>80</v>
      </c>
      <c r="L150" s="71">
        <f>G150+H150+I150+J150+K150</f>
        <v>353.905</v>
      </c>
      <c r="M150" s="66">
        <v>74</v>
      </c>
      <c r="N150" s="66">
        <v>80</v>
      </c>
      <c r="O150" s="78">
        <f>表1_4[[#This Row],[专业
名次]]/表1_4[[#This Row],[专业
人数]]</f>
        <v>0.925</v>
      </c>
      <c r="P150" s="66"/>
    </row>
    <row r="151" ht="20" customHeight="1" spans="1:16">
      <c r="A151" s="40">
        <v>150</v>
      </c>
      <c r="B151" s="70">
        <v>2022050468</v>
      </c>
      <c r="C151" s="37" t="s">
        <v>805</v>
      </c>
      <c r="D151" s="37" t="s">
        <v>620</v>
      </c>
      <c r="E151" s="66" t="s">
        <v>728</v>
      </c>
      <c r="F151" s="66" t="s">
        <v>21</v>
      </c>
      <c r="G151" s="71">
        <v>74.6</v>
      </c>
      <c r="H151" s="71">
        <v>49.17</v>
      </c>
      <c r="I151" s="71">
        <v>70</v>
      </c>
      <c r="J151" s="71">
        <v>80</v>
      </c>
      <c r="K151" s="76">
        <v>80</v>
      </c>
      <c r="L151" s="71">
        <v>353.77</v>
      </c>
      <c r="M151" s="66">
        <v>75</v>
      </c>
      <c r="N151" s="66">
        <v>80</v>
      </c>
      <c r="O151" s="78">
        <f>表1_4[[#This Row],[专业
名次]]/表1_4[[#This Row],[专业
人数]]</f>
        <v>0.9375</v>
      </c>
      <c r="P151" s="66"/>
    </row>
    <row r="152" ht="20" customHeight="1" spans="1:16">
      <c r="A152" s="40">
        <v>151</v>
      </c>
      <c r="B152" s="70">
        <v>2022050462</v>
      </c>
      <c r="C152" s="37" t="s">
        <v>806</v>
      </c>
      <c r="D152" s="37" t="s">
        <v>620</v>
      </c>
      <c r="E152" s="66" t="s">
        <v>728</v>
      </c>
      <c r="F152" s="66" t="s">
        <v>248</v>
      </c>
      <c r="G152" s="71">
        <v>77.7</v>
      </c>
      <c r="H152" s="71">
        <v>46.035</v>
      </c>
      <c r="I152" s="71">
        <v>70</v>
      </c>
      <c r="J152" s="71">
        <v>80</v>
      </c>
      <c r="K152" s="76">
        <v>80</v>
      </c>
      <c r="L152" s="71">
        <v>353.735</v>
      </c>
      <c r="M152" s="66">
        <v>76</v>
      </c>
      <c r="N152" s="66">
        <v>80</v>
      </c>
      <c r="O152" s="78">
        <f>表1_4[[#This Row],[专业
名次]]/表1_4[[#This Row],[专业
人数]]</f>
        <v>0.95</v>
      </c>
      <c r="P152" s="66"/>
    </row>
    <row r="153" ht="20" customHeight="1" spans="1:16">
      <c r="A153" s="40">
        <v>152</v>
      </c>
      <c r="B153" s="70">
        <v>2022050450</v>
      </c>
      <c r="C153" s="37" t="s">
        <v>807</v>
      </c>
      <c r="D153" s="37" t="s">
        <v>620</v>
      </c>
      <c r="E153" s="66" t="s">
        <v>728</v>
      </c>
      <c r="F153" s="66" t="s">
        <v>39</v>
      </c>
      <c r="G153" s="71">
        <v>77.825</v>
      </c>
      <c r="H153" s="71">
        <v>45.345</v>
      </c>
      <c r="I153" s="71">
        <v>70</v>
      </c>
      <c r="J153" s="71">
        <v>80</v>
      </c>
      <c r="K153" s="76">
        <v>80</v>
      </c>
      <c r="L153" s="71">
        <v>353.17</v>
      </c>
      <c r="M153" s="66">
        <v>77</v>
      </c>
      <c r="N153" s="66">
        <v>80</v>
      </c>
      <c r="O153" s="78">
        <f>表1_4[[#This Row],[专业
名次]]/表1_4[[#This Row],[专业
人数]]</f>
        <v>0.9625</v>
      </c>
      <c r="P153" s="66"/>
    </row>
    <row r="154" ht="20" customHeight="1" spans="1:16">
      <c r="A154" s="40">
        <v>153</v>
      </c>
      <c r="B154" s="70">
        <v>2022050470</v>
      </c>
      <c r="C154" s="37" t="s">
        <v>808</v>
      </c>
      <c r="D154" s="37" t="s">
        <v>620</v>
      </c>
      <c r="E154" s="66" t="s">
        <v>728</v>
      </c>
      <c r="F154" s="66" t="s">
        <v>390</v>
      </c>
      <c r="G154" s="71">
        <v>74.78</v>
      </c>
      <c r="H154" s="71">
        <v>46.24</v>
      </c>
      <c r="I154" s="71">
        <v>70</v>
      </c>
      <c r="J154" s="71">
        <v>80</v>
      </c>
      <c r="K154" s="76">
        <v>82</v>
      </c>
      <c r="L154" s="71">
        <v>353.02</v>
      </c>
      <c r="M154" s="66">
        <v>78</v>
      </c>
      <c r="N154" s="66">
        <v>80</v>
      </c>
      <c r="O154" s="78">
        <f>表1_4[[#This Row],[专业
名次]]/表1_4[[#This Row],[专业
人数]]</f>
        <v>0.975</v>
      </c>
      <c r="P154" s="66"/>
    </row>
    <row r="155" ht="20" customHeight="1" spans="1:16">
      <c r="A155" s="40">
        <v>112</v>
      </c>
      <c r="B155" s="70">
        <v>2022050439</v>
      </c>
      <c r="C155" s="37" t="s">
        <v>809</v>
      </c>
      <c r="D155" s="37" t="s">
        <v>620</v>
      </c>
      <c r="E155" s="66" t="s">
        <v>726</v>
      </c>
      <c r="F155" s="66" t="s">
        <v>299</v>
      </c>
      <c r="G155" s="71">
        <v>77.55</v>
      </c>
      <c r="H155" s="71">
        <v>44.425</v>
      </c>
      <c r="I155" s="71">
        <v>70</v>
      </c>
      <c r="J155" s="71">
        <v>80</v>
      </c>
      <c r="K155" s="76">
        <v>80</v>
      </c>
      <c r="L155" s="71">
        <f>G155+H155+I155+J155+K155</f>
        <v>351.975</v>
      </c>
      <c r="M155" s="66">
        <v>79</v>
      </c>
      <c r="N155" s="66">
        <v>80</v>
      </c>
      <c r="O155" s="78">
        <f>表1_4[[#This Row],[专业
名次]]/表1_4[[#This Row],[专业
人数]]</f>
        <v>0.9875</v>
      </c>
      <c r="P155" s="66"/>
    </row>
    <row r="156" ht="20" customHeight="1" spans="1:16">
      <c r="A156" s="40">
        <v>113</v>
      </c>
      <c r="B156" s="70">
        <v>2022050414</v>
      </c>
      <c r="C156" s="37" t="s">
        <v>810</v>
      </c>
      <c r="D156" s="37" t="s">
        <v>620</v>
      </c>
      <c r="E156" s="66" t="s">
        <v>726</v>
      </c>
      <c r="F156" s="66" t="s">
        <v>397</v>
      </c>
      <c r="G156" s="71">
        <v>75.7</v>
      </c>
      <c r="H156" s="71">
        <v>45.735</v>
      </c>
      <c r="I156" s="71">
        <v>70</v>
      </c>
      <c r="J156" s="71">
        <v>80</v>
      </c>
      <c r="K156" s="76">
        <v>80</v>
      </c>
      <c r="L156" s="71">
        <f>G156+H156+I156+J156+K156</f>
        <v>351.435</v>
      </c>
      <c r="M156" s="66">
        <v>80</v>
      </c>
      <c r="N156" s="66">
        <v>80</v>
      </c>
      <c r="O156" s="78">
        <f>表1_4[[#This Row],[专业
名次]]/表1_4[[#This Row],[专业
人数]]</f>
        <v>1</v>
      </c>
      <c r="P156" s="66"/>
    </row>
    <row r="157" ht="20" customHeight="1" spans="1:16">
      <c r="A157" s="40">
        <v>154</v>
      </c>
      <c r="B157" s="70">
        <v>2022050496</v>
      </c>
      <c r="C157" s="37" t="s">
        <v>811</v>
      </c>
      <c r="D157" s="37" t="s">
        <v>620</v>
      </c>
      <c r="E157" s="66" t="s">
        <v>812</v>
      </c>
      <c r="F157" s="66" t="s">
        <v>337</v>
      </c>
      <c r="G157" s="71">
        <v>78.875</v>
      </c>
      <c r="H157" s="71">
        <v>72.82</v>
      </c>
      <c r="I157" s="71">
        <v>83</v>
      </c>
      <c r="J157" s="71">
        <v>80</v>
      </c>
      <c r="K157" s="76">
        <v>89.2</v>
      </c>
      <c r="L157" s="71">
        <f t="shared" ref="L157:L183" si="5">G157+H157+I157+J157+K157</f>
        <v>403.895</v>
      </c>
      <c r="M157" s="66">
        <v>1</v>
      </c>
      <c r="N157" s="79">
        <v>27</v>
      </c>
      <c r="O157" s="78">
        <f>表1_4[[#This Row],[专业
名次]]/表1_4[[#This Row],[专业
人数]]</f>
        <v>0.037037037037037</v>
      </c>
      <c r="P157" s="66"/>
    </row>
    <row r="158" ht="20" customHeight="1" spans="1:16">
      <c r="A158" s="40">
        <v>155</v>
      </c>
      <c r="B158" s="70">
        <v>2022050491</v>
      </c>
      <c r="C158" s="37" t="s">
        <v>813</v>
      </c>
      <c r="D158" s="37" t="s">
        <v>620</v>
      </c>
      <c r="E158" s="66" t="s">
        <v>812</v>
      </c>
      <c r="F158" s="66" t="s">
        <v>93</v>
      </c>
      <c r="G158" s="71">
        <v>81.85</v>
      </c>
      <c r="H158" s="71">
        <v>49.62</v>
      </c>
      <c r="I158" s="71">
        <v>75</v>
      </c>
      <c r="J158" s="71">
        <v>80.4</v>
      </c>
      <c r="K158" s="76">
        <v>93.6</v>
      </c>
      <c r="L158" s="71">
        <f t="shared" si="5"/>
        <v>380.47</v>
      </c>
      <c r="M158" s="66">
        <v>2</v>
      </c>
      <c r="N158" s="79">
        <v>27</v>
      </c>
      <c r="O158" s="78">
        <f>表1_4[[#This Row],[专业
名次]]/表1_4[[#This Row],[专业
人数]]</f>
        <v>0.0740740740740741</v>
      </c>
      <c r="P158" s="66"/>
    </row>
    <row r="159" ht="20" customHeight="1" spans="1:16">
      <c r="A159" s="40">
        <v>156</v>
      </c>
      <c r="B159" s="70">
        <v>2022050488</v>
      </c>
      <c r="C159" s="37" t="s">
        <v>814</v>
      </c>
      <c r="D159" s="37" t="s">
        <v>620</v>
      </c>
      <c r="E159" s="66" t="s">
        <v>812</v>
      </c>
      <c r="F159" s="66" t="s">
        <v>96</v>
      </c>
      <c r="G159" s="71">
        <v>79.85</v>
      </c>
      <c r="H159" s="71">
        <v>51.24</v>
      </c>
      <c r="I159" s="71">
        <v>70</v>
      </c>
      <c r="J159" s="71">
        <v>82</v>
      </c>
      <c r="K159" s="76">
        <v>93.25</v>
      </c>
      <c r="L159" s="71">
        <f t="shared" si="5"/>
        <v>376.34</v>
      </c>
      <c r="M159" s="66">
        <v>3</v>
      </c>
      <c r="N159" s="79">
        <v>27</v>
      </c>
      <c r="O159" s="78">
        <f>表1_4[[#This Row],[专业
名次]]/表1_4[[#This Row],[专业
人数]]</f>
        <v>0.111111111111111</v>
      </c>
      <c r="P159" s="66"/>
    </row>
    <row r="160" ht="20" customHeight="1" spans="1:16">
      <c r="A160" s="40">
        <v>157</v>
      </c>
      <c r="B160" s="70">
        <v>2022050503</v>
      </c>
      <c r="C160" s="37" t="s">
        <v>815</v>
      </c>
      <c r="D160" s="37" t="s">
        <v>620</v>
      </c>
      <c r="E160" s="66" t="s">
        <v>812</v>
      </c>
      <c r="F160" s="66" t="s">
        <v>90</v>
      </c>
      <c r="G160" s="71">
        <v>78.85</v>
      </c>
      <c r="H160" s="71">
        <v>60.39</v>
      </c>
      <c r="I160" s="71">
        <v>75</v>
      </c>
      <c r="J160" s="71">
        <v>80</v>
      </c>
      <c r="K160" s="76">
        <v>82</v>
      </c>
      <c r="L160" s="71">
        <f t="shared" si="5"/>
        <v>376.24</v>
      </c>
      <c r="M160" s="66">
        <v>4</v>
      </c>
      <c r="N160" s="79">
        <v>27</v>
      </c>
      <c r="O160" s="78">
        <f>表1_4[[#This Row],[专业
名次]]/表1_4[[#This Row],[专业
人数]]</f>
        <v>0.148148148148148</v>
      </c>
      <c r="P160" s="66"/>
    </row>
    <row r="161" ht="20" customHeight="1" spans="1:16">
      <c r="A161" s="40">
        <v>158</v>
      </c>
      <c r="B161" s="70">
        <v>2022050499</v>
      </c>
      <c r="C161" s="37" t="s">
        <v>816</v>
      </c>
      <c r="D161" s="37" t="s">
        <v>620</v>
      </c>
      <c r="E161" s="66" t="s">
        <v>812</v>
      </c>
      <c r="F161" s="66" t="s">
        <v>99</v>
      </c>
      <c r="G161" s="71">
        <v>79.7</v>
      </c>
      <c r="H161" s="71">
        <v>49.27</v>
      </c>
      <c r="I161" s="71">
        <v>77</v>
      </c>
      <c r="J161" s="71">
        <v>82</v>
      </c>
      <c r="K161" s="76">
        <v>88</v>
      </c>
      <c r="L161" s="71">
        <f t="shared" si="5"/>
        <v>375.97</v>
      </c>
      <c r="M161" s="66">
        <v>5</v>
      </c>
      <c r="N161" s="79">
        <v>27</v>
      </c>
      <c r="O161" s="78">
        <f>表1_4[[#This Row],[专业
名次]]/表1_4[[#This Row],[专业
人数]]</f>
        <v>0.185185185185185</v>
      </c>
      <c r="P161" s="66"/>
    </row>
    <row r="162" ht="20" customHeight="1" spans="1:16">
      <c r="A162" s="40">
        <v>159</v>
      </c>
      <c r="B162" s="70">
        <v>2022050507</v>
      </c>
      <c r="C162" s="37" t="s">
        <v>817</v>
      </c>
      <c r="D162" s="37" t="s">
        <v>620</v>
      </c>
      <c r="E162" s="66" t="s">
        <v>812</v>
      </c>
      <c r="F162" s="66" t="s">
        <v>818</v>
      </c>
      <c r="G162" s="71">
        <v>78.85</v>
      </c>
      <c r="H162" s="71">
        <v>61.43</v>
      </c>
      <c r="I162" s="71">
        <v>70</v>
      </c>
      <c r="J162" s="71">
        <v>80</v>
      </c>
      <c r="K162" s="76">
        <v>84</v>
      </c>
      <c r="L162" s="71">
        <f t="shared" si="5"/>
        <v>374.28</v>
      </c>
      <c r="M162" s="66">
        <v>6</v>
      </c>
      <c r="N162" s="79">
        <v>27</v>
      </c>
      <c r="O162" s="78">
        <f>表1_4[[#This Row],[专业
名次]]/表1_4[[#This Row],[专业
人数]]</f>
        <v>0.222222222222222</v>
      </c>
      <c r="P162" s="66"/>
    </row>
    <row r="163" ht="20" customHeight="1" spans="1:16">
      <c r="A163" s="40">
        <v>160</v>
      </c>
      <c r="B163" s="70">
        <v>2022050508</v>
      </c>
      <c r="C163" s="37" t="s">
        <v>819</v>
      </c>
      <c r="D163" s="37" t="s">
        <v>620</v>
      </c>
      <c r="E163" s="66" t="s">
        <v>812</v>
      </c>
      <c r="F163" s="66" t="s">
        <v>85</v>
      </c>
      <c r="G163" s="71">
        <v>79.4</v>
      </c>
      <c r="H163" s="71">
        <v>46.8</v>
      </c>
      <c r="I163" s="71">
        <v>76</v>
      </c>
      <c r="J163" s="71">
        <v>80</v>
      </c>
      <c r="K163" s="76">
        <v>85.8</v>
      </c>
      <c r="L163" s="71">
        <f t="shared" si="5"/>
        <v>368</v>
      </c>
      <c r="M163" s="66">
        <v>7</v>
      </c>
      <c r="N163" s="79">
        <v>27</v>
      </c>
      <c r="O163" s="78">
        <f>表1_4[[#This Row],[专业
名次]]/表1_4[[#This Row],[专业
人数]]</f>
        <v>0.259259259259259</v>
      </c>
      <c r="P163" s="66"/>
    </row>
    <row r="164" ht="20" customHeight="1" spans="1:16">
      <c r="A164" s="40">
        <v>161</v>
      </c>
      <c r="B164" s="70">
        <v>2022050493</v>
      </c>
      <c r="C164" s="37" t="s">
        <v>820</v>
      </c>
      <c r="D164" s="37" t="s">
        <v>620</v>
      </c>
      <c r="E164" s="66" t="s">
        <v>812</v>
      </c>
      <c r="F164" s="66" t="s">
        <v>112</v>
      </c>
      <c r="G164" s="71">
        <v>79.85</v>
      </c>
      <c r="H164" s="71">
        <v>48.945</v>
      </c>
      <c r="I164" s="71">
        <v>70</v>
      </c>
      <c r="J164" s="71">
        <v>81.3</v>
      </c>
      <c r="K164" s="76">
        <v>86.2</v>
      </c>
      <c r="L164" s="71">
        <f t="shared" si="5"/>
        <v>366.295</v>
      </c>
      <c r="M164" s="66">
        <v>8</v>
      </c>
      <c r="N164" s="79">
        <v>27</v>
      </c>
      <c r="O164" s="78">
        <f>表1_4[[#This Row],[专业
名次]]/表1_4[[#This Row],[专业
人数]]</f>
        <v>0.296296296296296</v>
      </c>
      <c r="P164" s="66"/>
    </row>
    <row r="165" ht="20" customHeight="1" spans="1:16">
      <c r="A165" s="40">
        <v>162</v>
      </c>
      <c r="B165" s="70">
        <v>2022050495</v>
      </c>
      <c r="C165" s="37" t="s">
        <v>821</v>
      </c>
      <c r="D165" s="37" t="s">
        <v>620</v>
      </c>
      <c r="E165" s="66" t="s">
        <v>812</v>
      </c>
      <c r="F165" s="66" t="s">
        <v>335</v>
      </c>
      <c r="G165" s="71">
        <v>78.85</v>
      </c>
      <c r="H165" s="71">
        <v>56.34</v>
      </c>
      <c r="I165" s="71">
        <v>71</v>
      </c>
      <c r="J165" s="71">
        <v>80</v>
      </c>
      <c r="K165" s="76">
        <v>80</v>
      </c>
      <c r="L165" s="71">
        <f t="shared" si="5"/>
        <v>366.19</v>
      </c>
      <c r="M165" s="66">
        <v>9</v>
      </c>
      <c r="N165" s="79">
        <v>27</v>
      </c>
      <c r="O165" s="78">
        <f>表1_4[[#This Row],[专业
名次]]/表1_4[[#This Row],[专业
人数]]</f>
        <v>0.333333333333333</v>
      </c>
      <c r="P165" s="66"/>
    </row>
    <row r="166" ht="20" customHeight="1" spans="1:16">
      <c r="A166" s="40">
        <v>163</v>
      </c>
      <c r="B166" s="70">
        <v>2022050504</v>
      </c>
      <c r="C166" s="37" t="s">
        <v>822</v>
      </c>
      <c r="D166" s="37" t="s">
        <v>620</v>
      </c>
      <c r="E166" s="66" t="s">
        <v>812</v>
      </c>
      <c r="F166" s="66" t="s">
        <v>93</v>
      </c>
      <c r="G166" s="71">
        <v>79.8</v>
      </c>
      <c r="H166" s="71">
        <v>54.235</v>
      </c>
      <c r="I166" s="71">
        <v>70</v>
      </c>
      <c r="J166" s="71">
        <v>80</v>
      </c>
      <c r="K166" s="76">
        <v>80</v>
      </c>
      <c r="L166" s="71">
        <f t="shared" si="5"/>
        <v>364.035</v>
      </c>
      <c r="M166" s="66">
        <v>10</v>
      </c>
      <c r="N166" s="79">
        <v>27</v>
      </c>
      <c r="O166" s="78">
        <f>表1_4[[#This Row],[专业
名次]]/表1_4[[#This Row],[专业
人数]]</f>
        <v>0.37037037037037</v>
      </c>
      <c r="P166" s="66"/>
    </row>
    <row r="167" ht="20" customHeight="1" spans="1:16">
      <c r="A167" s="40">
        <v>164</v>
      </c>
      <c r="B167" s="70">
        <v>2022050494</v>
      </c>
      <c r="C167" s="37" t="s">
        <v>823</v>
      </c>
      <c r="D167" s="37" t="s">
        <v>620</v>
      </c>
      <c r="E167" s="66" t="s">
        <v>812</v>
      </c>
      <c r="F167" s="66" t="s">
        <v>346</v>
      </c>
      <c r="G167" s="71">
        <v>79.85</v>
      </c>
      <c r="H167" s="71">
        <v>47.995</v>
      </c>
      <c r="I167" s="71">
        <v>70</v>
      </c>
      <c r="J167" s="71">
        <v>80</v>
      </c>
      <c r="K167" s="76">
        <v>83.6</v>
      </c>
      <c r="L167" s="71">
        <f t="shared" si="5"/>
        <v>361.445</v>
      </c>
      <c r="M167" s="66">
        <v>11</v>
      </c>
      <c r="N167" s="79">
        <v>27</v>
      </c>
      <c r="O167" s="78">
        <f>表1_4[[#This Row],[专业
名次]]/表1_4[[#This Row],[专业
人数]]</f>
        <v>0.407407407407407</v>
      </c>
      <c r="P167" s="66"/>
    </row>
    <row r="168" ht="20" customHeight="1" spans="1:16">
      <c r="A168" s="40">
        <v>165</v>
      </c>
      <c r="B168" s="70">
        <v>2022050492</v>
      </c>
      <c r="C168" s="37" t="s">
        <v>824</v>
      </c>
      <c r="D168" s="37" t="s">
        <v>620</v>
      </c>
      <c r="E168" s="66" t="s">
        <v>812</v>
      </c>
      <c r="F168" s="66" t="s">
        <v>93</v>
      </c>
      <c r="G168" s="71">
        <v>80.7</v>
      </c>
      <c r="H168" s="71">
        <v>47.69</v>
      </c>
      <c r="I168" s="71">
        <v>70</v>
      </c>
      <c r="J168" s="71">
        <v>82</v>
      </c>
      <c r="K168" s="76">
        <v>80</v>
      </c>
      <c r="L168" s="71">
        <f t="shared" si="5"/>
        <v>360.39</v>
      </c>
      <c r="M168" s="66">
        <v>12</v>
      </c>
      <c r="N168" s="79">
        <v>27</v>
      </c>
      <c r="O168" s="78">
        <f>表1_4[[#This Row],[专业
名次]]/表1_4[[#This Row],[专业
人数]]</f>
        <v>0.444444444444444</v>
      </c>
      <c r="P168" s="66"/>
    </row>
    <row r="169" ht="20" customHeight="1" spans="1:16">
      <c r="A169" s="40">
        <v>166</v>
      </c>
      <c r="B169" s="70">
        <v>2022050514</v>
      </c>
      <c r="C169" s="37" t="s">
        <v>825</v>
      </c>
      <c r="D169" s="37" t="s">
        <v>620</v>
      </c>
      <c r="E169" s="66" t="s">
        <v>812</v>
      </c>
      <c r="F169" s="66" t="s">
        <v>53</v>
      </c>
      <c r="G169" s="71">
        <v>79.85</v>
      </c>
      <c r="H169" s="71">
        <v>48.595</v>
      </c>
      <c r="I169" s="71">
        <v>70</v>
      </c>
      <c r="J169" s="71">
        <v>80</v>
      </c>
      <c r="K169" s="76">
        <v>80</v>
      </c>
      <c r="L169" s="71">
        <f t="shared" si="5"/>
        <v>358.445</v>
      </c>
      <c r="M169" s="66">
        <v>13</v>
      </c>
      <c r="N169" s="79">
        <v>27</v>
      </c>
      <c r="O169" s="78">
        <f>表1_4[[#This Row],[专业
名次]]/表1_4[[#This Row],[专业
人数]]</f>
        <v>0.481481481481481</v>
      </c>
      <c r="P169" s="66"/>
    </row>
    <row r="170" ht="20" customHeight="1" spans="1:16">
      <c r="A170" s="40">
        <v>167</v>
      </c>
      <c r="B170" s="70">
        <v>2022050498</v>
      </c>
      <c r="C170" s="37" t="s">
        <v>826</v>
      </c>
      <c r="D170" s="37" t="s">
        <v>620</v>
      </c>
      <c r="E170" s="66" t="s">
        <v>812</v>
      </c>
      <c r="F170" s="66" t="s">
        <v>112</v>
      </c>
      <c r="G170" s="71">
        <v>78.85</v>
      </c>
      <c r="H170" s="71">
        <v>48.36</v>
      </c>
      <c r="I170" s="71">
        <v>70</v>
      </c>
      <c r="J170" s="71">
        <v>80</v>
      </c>
      <c r="K170" s="76">
        <v>81</v>
      </c>
      <c r="L170" s="71">
        <f t="shared" si="5"/>
        <v>358.21</v>
      </c>
      <c r="M170" s="66">
        <v>14</v>
      </c>
      <c r="N170" s="79">
        <v>27</v>
      </c>
      <c r="O170" s="78">
        <f>表1_4[[#This Row],[专业
名次]]/表1_4[[#This Row],[专业
人数]]</f>
        <v>0.518518518518518</v>
      </c>
      <c r="P170" s="66"/>
    </row>
    <row r="171" ht="20" customHeight="1" spans="1:16">
      <c r="A171" s="40">
        <v>168</v>
      </c>
      <c r="B171" s="70">
        <v>2022050505</v>
      </c>
      <c r="C171" s="37" t="s">
        <v>827</v>
      </c>
      <c r="D171" s="37" t="s">
        <v>620</v>
      </c>
      <c r="E171" s="66" t="s">
        <v>812</v>
      </c>
      <c r="F171" s="66" t="s">
        <v>104</v>
      </c>
      <c r="G171" s="71">
        <v>79.85</v>
      </c>
      <c r="H171" s="71">
        <v>48.16</v>
      </c>
      <c r="I171" s="71">
        <v>70</v>
      </c>
      <c r="J171" s="71">
        <v>80</v>
      </c>
      <c r="K171" s="76">
        <v>80</v>
      </c>
      <c r="L171" s="71">
        <f t="shared" si="5"/>
        <v>358.01</v>
      </c>
      <c r="M171" s="66">
        <v>15</v>
      </c>
      <c r="N171" s="79">
        <v>27</v>
      </c>
      <c r="O171" s="78">
        <f>表1_4[[#This Row],[专业
名次]]/表1_4[[#This Row],[专业
人数]]</f>
        <v>0.555555555555556</v>
      </c>
      <c r="P171" s="66"/>
    </row>
    <row r="172" ht="20" customHeight="1" spans="1:16">
      <c r="A172" s="40">
        <v>169</v>
      </c>
      <c r="B172" s="70">
        <v>2022050502</v>
      </c>
      <c r="C172" s="37" t="s">
        <v>828</v>
      </c>
      <c r="D172" s="37" t="s">
        <v>620</v>
      </c>
      <c r="E172" s="66" t="s">
        <v>812</v>
      </c>
      <c r="F172" s="66" t="s">
        <v>353</v>
      </c>
      <c r="G172" s="71">
        <v>79.45</v>
      </c>
      <c r="H172" s="71">
        <v>48.445</v>
      </c>
      <c r="I172" s="71">
        <v>70</v>
      </c>
      <c r="J172" s="71">
        <v>80</v>
      </c>
      <c r="K172" s="76">
        <v>80</v>
      </c>
      <c r="L172" s="71">
        <f t="shared" si="5"/>
        <v>357.895</v>
      </c>
      <c r="M172" s="66">
        <v>16</v>
      </c>
      <c r="N172" s="79">
        <v>27</v>
      </c>
      <c r="O172" s="78">
        <f>表1_4[[#This Row],[专业
名次]]/表1_4[[#This Row],[专业
人数]]</f>
        <v>0.592592592592593</v>
      </c>
      <c r="P172" s="66"/>
    </row>
    <row r="173" ht="20" customHeight="1" spans="1:16">
      <c r="A173" s="40">
        <v>170</v>
      </c>
      <c r="B173" s="70">
        <v>2022050501</v>
      </c>
      <c r="C173" s="37" t="s">
        <v>829</v>
      </c>
      <c r="D173" s="37" t="s">
        <v>620</v>
      </c>
      <c r="E173" s="66" t="s">
        <v>812</v>
      </c>
      <c r="F173" s="66" t="s">
        <v>99</v>
      </c>
      <c r="G173" s="71">
        <v>78.65</v>
      </c>
      <c r="H173" s="71">
        <v>49.225</v>
      </c>
      <c r="I173" s="71">
        <v>70</v>
      </c>
      <c r="J173" s="71">
        <v>80</v>
      </c>
      <c r="K173" s="76">
        <v>80</v>
      </c>
      <c r="L173" s="71">
        <f t="shared" si="5"/>
        <v>357.875</v>
      </c>
      <c r="M173" s="66">
        <v>17</v>
      </c>
      <c r="N173" s="79">
        <v>27</v>
      </c>
      <c r="O173" s="78">
        <f>表1_4[[#This Row],[专业
名次]]/表1_4[[#This Row],[专业
人数]]</f>
        <v>0.62962962962963</v>
      </c>
      <c r="P173" s="66"/>
    </row>
    <row r="174" ht="20" customHeight="1" spans="1:16">
      <c r="A174" s="40">
        <v>171</v>
      </c>
      <c r="B174" s="70">
        <v>2022050500</v>
      </c>
      <c r="C174" s="37" t="s">
        <v>830</v>
      </c>
      <c r="D174" s="37" t="s">
        <v>620</v>
      </c>
      <c r="E174" s="66" t="s">
        <v>812</v>
      </c>
      <c r="F174" s="66" t="s">
        <v>104</v>
      </c>
      <c r="G174" s="71">
        <v>79.7</v>
      </c>
      <c r="H174" s="71">
        <v>47.42</v>
      </c>
      <c r="I174" s="71">
        <v>70</v>
      </c>
      <c r="J174" s="71">
        <v>80</v>
      </c>
      <c r="K174" s="76">
        <v>80.25</v>
      </c>
      <c r="L174" s="71">
        <f t="shared" si="5"/>
        <v>357.37</v>
      </c>
      <c r="M174" s="66">
        <v>18</v>
      </c>
      <c r="N174" s="79">
        <v>27</v>
      </c>
      <c r="O174" s="78">
        <f>表1_4[[#This Row],[专业
名次]]/表1_4[[#This Row],[专业
人数]]</f>
        <v>0.666666666666667</v>
      </c>
      <c r="P174" s="66"/>
    </row>
    <row r="175" ht="20" customHeight="1" spans="1:16">
      <c r="A175" s="40">
        <v>172</v>
      </c>
      <c r="B175" s="70">
        <v>2022050490</v>
      </c>
      <c r="C175" s="37" t="s">
        <v>831</v>
      </c>
      <c r="D175" s="37" t="s">
        <v>620</v>
      </c>
      <c r="E175" s="66" t="s">
        <v>812</v>
      </c>
      <c r="F175" s="66" t="s">
        <v>120</v>
      </c>
      <c r="G175" s="71">
        <v>79.75</v>
      </c>
      <c r="H175" s="71">
        <v>47.51</v>
      </c>
      <c r="I175" s="71">
        <v>70</v>
      </c>
      <c r="J175" s="71">
        <v>80</v>
      </c>
      <c r="K175" s="76">
        <v>80</v>
      </c>
      <c r="L175" s="71">
        <f t="shared" si="5"/>
        <v>357.26</v>
      </c>
      <c r="M175" s="66">
        <v>19</v>
      </c>
      <c r="N175" s="79">
        <v>27</v>
      </c>
      <c r="O175" s="78">
        <f>表1_4[[#This Row],[专业
名次]]/表1_4[[#This Row],[专业
人数]]</f>
        <v>0.703703703703704</v>
      </c>
      <c r="P175" s="66"/>
    </row>
    <row r="176" ht="20" customHeight="1" spans="1:16">
      <c r="A176" s="40">
        <v>173</v>
      </c>
      <c r="B176" s="70">
        <v>2022050497</v>
      </c>
      <c r="C176" s="37" t="s">
        <v>832</v>
      </c>
      <c r="D176" s="37" t="s">
        <v>620</v>
      </c>
      <c r="E176" s="66" t="s">
        <v>812</v>
      </c>
      <c r="F176" s="66" t="s">
        <v>120</v>
      </c>
      <c r="G176" s="71">
        <v>79.85</v>
      </c>
      <c r="H176" s="71">
        <v>47.235</v>
      </c>
      <c r="I176" s="71">
        <v>70</v>
      </c>
      <c r="J176" s="71">
        <v>80</v>
      </c>
      <c r="K176" s="76">
        <v>80</v>
      </c>
      <c r="L176" s="71">
        <f t="shared" si="5"/>
        <v>357.085</v>
      </c>
      <c r="M176" s="66">
        <v>20</v>
      </c>
      <c r="N176" s="79">
        <v>27</v>
      </c>
      <c r="O176" s="78">
        <f>表1_4[[#This Row],[专业
名次]]/表1_4[[#This Row],[专业
人数]]</f>
        <v>0.740740740740741</v>
      </c>
      <c r="P176" s="66"/>
    </row>
    <row r="177" ht="20" customHeight="1" spans="1:16">
      <c r="A177" s="40">
        <v>174</v>
      </c>
      <c r="B177" s="70">
        <v>2022050511</v>
      </c>
      <c r="C177" s="37" t="s">
        <v>833</v>
      </c>
      <c r="D177" s="37" t="s">
        <v>620</v>
      </c>
      <c r="E177" s="66" t="s">
        <v>812</v>
      </c>
      <c r="F177" s="66" t="s">
        <v>834</v>
      </c>
      <c r="G177" s="71">
        <v>79.85</v>
      </c>
      <c r="H177" s="71">
        <v>46.715</v>
      </c>
      <c r="I177" s="71">
        <v>70</v>
      </c>
      <c r="J177" s="71">
        <v>80</v>
      </c>
      <c r="K177" s="76">
        <v>80</v>
      </c>
      <c r="L177" s="71">
        <f t="shared" si="5"/>
        <v>356.565</v>
      </c>
      <c r="M177" s="66">
        <v>21</v>
      </c>
      <c r="N177" s="79">
        <v>27</v>
      </c>
      <c r="O177" s="78">
        <f>表1_4[[#This Row],[专业
名次]]/表1_4[[#This Row],[专业
人数]]</f>
        <v>0.777777777777778</v>
      </c>
      <c r="P177" s="66"/>
    </row>
    <row r="178" ht="20" customHeight="1" spans="1:16">
      <c r="A178" s="40">
        <v>175</v>
      </c>
      <c r="B178" s="70">
        <v>2022050510</v>
      </c>
      <c r="C178" s="37" t="s">
        <v>835</v>
      </c>
      <c r="D178" s="37" t="s">
        <v>620</v>
      </c>
      <c r="E178" s="66" t="s">
        <v>812</v>
      </c>
      <c r="F178" s="66" t="s">
        <v>114</v>
      </c>
      <c r="G178" s="71">
        <v>78.1</v>
      </c>
      <c r="H178" s="71">
        <v>48.165</v>
      </c>
      <c r="I178" s="71">
        <v>70</v>
      </c>
      <c r="J178" s="71">
        <v>80</v>
      </c>
      <c r="K178" s="76">
        <v>80</v>
      </c>
      <c r="L178" s="71">
        <f t="shared" si="5"/>
        <v>356.265</v>
      </c>
      <c r="M178" s="66">
        <v>22</v>
      </c>
      <c r="N178" s="79">
        <v>27</v>
      </c>
      <c r="O178" s="78">
        <f>表1_4[[#This Row],[专业
名次]]/表1_4[[#This Row],[专业
人数]]</f>
        <v>0.814814814814815</v>
      </c>
      <c r="P178" s="66"/>
    </row>
    <row r="179" ht="20" customHeight="1" spans="1:16">
      <c r="A179" s="40">
        <v>176</v>
      </c>
      <c r="B179" s="70">
        <v>2022050512</v>
      </c>
      <c r="C179" s="37" t="s">
        <v>836</v>
      </c>
      <c r="D179" s="37" t="s">
        <v>620</v>
      </c>
      <c r="E179" s="66" t="s">
        <v>812</v>
      </c>
      <c r="F179" s="66" t="s">
        <v>107</v>
      </c>
      <c r="G179" s="71">
        <v>79.6</v>
      </c>
      <c r="H179" s="71">
        <v>46.56</v>
      </c>
      <c r="I179" s="71">
        <v>70</v>
      </c>
      <c r="J179" s="71">
        <v>80</v>
      </c>
      <c r="K179" s="76">
        <v>80</v>
      </c>
      <c r="L179" s="71">
        <f t="shared" si="5"/>
        <v>356.16</v>
      </c>
      <c r="M179" s="66">
        <v>23</v>
      </c>
      <c r="N179" s="79">
        <v>27</v>
      </c>
      <c r="O179" s="78">
        <f>表1_4[[#This Row],[专业
名次]]/表1_4[[#This Row],[专业
人数]]</f>
        <v>0.851851851851852</v>
      </c>
      <c r="P179" s="66"/>
    </row>
    <row r="180" ht="20" customHeight="1" spans="1:16">
      <c r="A180" s="40">
        <v>177</v>
      </c>
      <c r="B180" s="70">
        <v>2022050489</v>
      </c>
      <c r="C180" s="37" t="s">
        <v>837</v>
      </c>
      <c r="D180" s="37" t="s">
        <v>620</v>
      </c>
      <c r="E180" s="66" t="s">
        <v>812</v>
      </c>
      <c r="F180" s="66" t="s">
        <v>555</v>
      </c>
      <c r="G180" s="71">
        <v>77.75</v>
      </c>
      <c r="H180" s="71">
        <v>47.66</v>
      </c>
      <c r="I180" s="71">
        <v>70</v>
      </c>
      <c r="J180" s="71">
        <v>80</v>
      </c>
      <c r="K180" s="76">
        <v>80</v>
      </c>
      <c r="L180" s="71">
        <f t="shared" si="5"/>
        <v>355.41</v>
      </c>
      <c r="M180" s="66">
        <v>24</v>
      </c>
      <c r="N180" s="79">
        <v>27</v>
      </c>
      <c r="O180" s="78">
        <f>表1_4[[#This Row],[专业
名次]]/表1_4[[#This Row],[专业
人数]]</f>
        <v>0.888888888888889</v>
      </c>
      <c r="P180" s="66"/>
    </row>
    <row r="181" ht="20" customHeight="1" spans="1:16">
      <c r="A181" s="40">
        <v>178</v>
      </c>
      <c r="B181" s="70">
        <v>2022050506</v>
      </c>
      <c r="C181" s="37" t="s">
        <v>838</v>
      </c>
      <c r="D181" s="37" t="s">
        <v>620</v>
      </c>
      <c r="E181" s="66" t="s">
        <v>812</v>
      </c>
      <c r="F181" s="66" t="s">
        <v>96</v>
      </c>
      <c r="G181" s="71">
        <v>79.85</v>
      </c>
      <c r="H181" s="71">
        <v>44.99</v>
      </c>
      <c r="I181" s="71">
        <v>70</v>
      </c>
      <c r="J181" s="71">
        <v>80</v>
      </c>
      <c r="K181" s="76">
        <v>80</v>
      </c>
      <c r="L181" s="71">
        <f t="shared" si="5"/>
        <v>354.84</v>
      </c>
      <c r="M181" s="66">
        <v>25</v>
      </c>
      <c r="N181" s="79">
        <v>27</v>
      </c>
      <c r="O181" s="78">
        <f>表1_4[[#This Row],[专业
名次]]/表1_4[[#This Row],[专业
人数]]</f>
        <v>0.925925925925926</v>
      </c>
      <c r="P181" s="66"/>
    </row>
    <row r="182" ht="20" customHeight="1" spans="1:16">
      <c r="A182" s="40">
        <v>179</v>
      </c>
      <c r="B182" s="70">
        <v>2022050509</v>
      </c>
      <c r="C182" s="37" t="s">
        <v>839</v>
      </c>
      <c r="D182" s="37" t="s">
        <v>620</v>
      </c>
      <c r="E182" s="66" t="s">
        <v>812</v>
      </c>
      <c r="F182" s="66" t="s">
        <v>355</v>
      </c>
      <c r="G182" s="71">
        <v>78.7</v>
      </c>
      <c r="H182" s="71">
        <v>44.71</v>
      </c>
      <c r="I182" s="71">
        <v>70</v>
      </c>
      <c r="J182" s="71">
        <v>80</v>
      </c>
      <c r="K182" s="76">
        <v>80</v>
      </c>
      <c r="L182" s="71">
        <f t="shared" si="5"/>
        <v>353.41</v>
      </c>
      <c r="M182" s="66">
        <v>26</v>
      </c>
      <c r="N182" s="79">
        <v>27</v>
      </c>
      <c r="O182" s="78">
        <f>表1_4[[#This Row],[专业
名次]]/表1_4[[#This Row],[专业
人数]]</f>
        <v>0.962962962962963</v>
      </c>
      <c r="P182" s="66"/>
    </row>
    <row r="183" ht="20" customHeight="1" spans="1:16">
      <c r="A183" s="40">
        <v>180</v>
      </c>
      <c r="B183" s="70">
        <v>2022050513</v>
      </c>
      <c r="C183" s="37" t="s">
        <v>840</v>
      </c>
      <c r="D183" s="37" t="s">
        <v>620</v>
      </c>
      <c r="E183" s="66" t="s">
        <v>812</v>
      </c>
      <c r="F183" s="66" t="s">
        <v>102</v>
      </c>
      <c r="G183" s="71">
        <v>78.65</v>
      </c>
      <c r="H183" s="71">
        <v>42.04</v>
      </c>
      <c r="I183" s="71">
        <v>70</v>
      </c>
      <c r="J183" s="71">
        <v>80</v>
      </c>
      <c r="K183" s="76">
        <v>80</v>
      </c>
      <c r="L183" s="71">
        <f t="shared" si="5"/>
        <v>350.69</v>
      </c>
      <c r="M183" s="66">
        <v>27</v>
      </c>
      <c r="N183" s="79">
        <v>27</v>
      </c>
      <c r="O183" s="78">
        <f>表1_4[[#This Row],[专业
名次]]/表1_4[[#This Row],[专业
人数]]</f>
        <v>1</v>
      </c>
      <c r="P183" s="66"/>
    </row>
    <row r="184" ht="20" customHeight="1" spans="1:16">
      <c r="A184" s="40">
        <v>181</v>
      </c>
      <c r="B184" s="70">
        <v>2022050520</v>
      </c>
      <c r="C184" s="37" t="s">
        <v>841</v>
      </c>
      <c r="D184" s="37" t="s">
        <v>620</v>
      </c>
      <c r="E184" s="66" t="s">
        <v>812</v>
      </c>
      <c r="F184" s="66" t="s">
        <v>147</v>
      </c>
      <c r="G184" s="71">
        <v>79.85</v>
      </c>
      <c r="H184" s="71">
        <v>49.145</v>
      </c>
      <c r="I184" s="71">
        <v>76</v>
      </c>
      <c r="J184" s="71">
        <v>80</v>
      </c>
      <c r="K184" s="76">
        <v>83.4</v>
      </c>
      <c r="L184" s="71">
        <f t="shared" ref="L184:L189" si="6">SUM(G184+H184+I184+J184+K184)</f>
        <v>368.395</v>
      </c>
      <c r="M184" s="66">
        <v>1</v>
      </c>
      <c r="N184" s="79">
        <v>6</v>
      </c>
      <c r="O184" s="78">
        <f>表1_4[[#This Row],[专业
名次]]/表1_4[[#This Row],[专业
人数]]</f>
        <v>0.166666666666667</v>
      </c>
      <c r="P184" s="66"/>
    </row>
    <row r="185" ht="20" customHeight="1" spans="1:16">
      <c r="A185" s="40">
        <v>182</v>
      </c>
      <c r="B185" s="70">
        <v>2022050516</v>
      </c>
      <c r="C185" s="37" t="s">
        <v>842</v>
      </c>
      <c r="D185" s="37" t="s">
        <v>620</v>
      </c>
      <c r="E185" s="66" t="s">
        <v>812</v>
      </c>
      <c r="F185" s="66" t="s">
        <v>363</v>
      </c>
      <c r="G185" s="71">
        <v>79.85</v>
      </c>
      <c r="H185" s="71">
        <v>57.705</v>
      </c>
      <c r="I185" s="71">
        <v>70</v>
      </c>
      <c r="J185" s="71">
        <v>80.2</v>
      </c>
      <c r="K185" s="76">
        <v>80</v>
      </c>
      <c r="L185" s="71">
        <f t="shared" si="6"/>
        <v>367.755</v>
      </c>
      <c r="M185" s="66">
        <v>2</v>
      </c>
      <c r="N185" s="79">
        <v>6</v>
      </c>
      <c r="O185" s="78">
        <f>表1_4[[#This Row],[专业
名次]]/表1_4[[#This Row],[专业
人数]]</f>
        <v>0.333333333333333</v>
      </c>
      <c r="P185" s="66"/>
    </row>
    <row r="186" ht="20" customHeight="1" spans="1:16">
      <c r="A186" s="40">
        <v>183</v>
      </c>
      <c r="B186" s="70">
        <v>2022050515</v>
      </c>
      <c r="C186" s="37" t="s">
        <v>342</v>
      </c>
      <c r="D186" s="37" t="s">
        <v>620</v>
      </c>
      <c r="E186" s="66" t="s">
        <v>812</v>
      </c>
      <c r="F186" s="66" t="s">
        <v>144</v>
      </c>
      <c r="G186" s="71">
        <v>79.7</v>
      </c>
      <c r="H186" s="71">
        <v>47.055</v>
      </c>
      <c r="I186" s="71">
        <v>70</v>
      </c>
      <c r="J186" s="71">
        <v>80</v>
      </c>
      <c r="K186" s="76">
        <v>80</v>
      </c>
      <c r="L186" s="71">
        <f t="shared" si="6"/>
        <v>356.755</v>
      </c>
      <c r="M186" s="66">
        <v>3</v>
      </c>
      <c r="N186" s="79">
        <v>6</v>
      </c>
      <c r="O186" s="78">
        <f>表1_4[[#This Row],[专业
名次]]/表1_4[[#This Row],[专业
人数]]</f>
        <v>0.5</v>
      </c>
      <c r="P186" s="66"/>
    </row>
    <row r="187" ht="20" customHeight="1" spans="1:16">
      <c r="A187" s="40">
        <v>184</v>
      </c>
      <c r="B187" s="70">
        <v>2022050517</v>
      </c>
      <c r="C187" s="37" t="s">
        <v>843</v>
      </c>
      <c r="D187" s="37" t="s">
        <v>620</v>
      </c>
      <c r="E187" s="66" t="s">
        <v>812</v>
      </c>
      <c r="F187" s="66" t="s">
        <v>144</v>
      </c>
      <c r="G187" s="71">
        <v>77.85</v>
      </c>
      <c r="H187" s="71">
        <v>47.145</v>
      </c>
      <c r="I187" s="71">
        <v>70</v>
      </c>
      <c r="J187" s="71">
        <v>80</v>
      </c>
      <c r="K187" s="76">
        <v>80</v>
      </c>
      <c r="L187" s="71">
        <f t="shared" si="6"/>
        <v>354.995</v>
      </c>
      <c r="M187" s="66">
        <v>4</v>
      </c>
      <c r="N187" s="79">
        <v>6</v>
      </c>
      <c r="O187" s="78">
        <f>表1_4[[#This Row],[专业
名次]]/表1_4[[#This Row],[专业
人数]]</f>
        <v>0.666666666666667</v>
      </c>
      <c r="P187" s="66"/>
    </row>
    <row r="188" ht="20" customHeight="1" spans="1:16">
      <c r="A188" s="40">
        <v>185</v>
      </c>
      <c r="B188" s="70">
        <v>2022050518</v>
      </c>
      <c r="C188" s="37" t="s">
        <v>844</v>
      </c>
      <c r="D188" s="37" t="s">
        <v>620</v>
      </c>
      <c r="E188" s="66" t="s">
        <v>812</v>
      </c>
      <c r="F188" s="66" t="s">
        <v>27</v>
      </c>
      <c r="G188" s="71">
        <v>76.05</v>
      </c>
      <c r="H188" s="71">
        <v>47.675</v>
      </c>
      <c r="I188" s="71">
        <v>70</v>
      </c>
      <c r="J188" s="71">
        <v>80</v>
      </c>
      <c r="K188" s="76">
        <v>81</v>
      </c>
      <c r="L188" s="71">
        <f t="shared" si="6"/>
        <v>354.725</v>
      </c>
      <c r="M188" s="66">
        <v>5</v>
      </c>
      <c r="N188" s="79">
        <v>6</v>
      </c>
      <c r="O188" s="78">
        <f>表1_4[[#This Row],[专业
名次]]/表1_4[[#This Row],[专业
人数]]</f>
        <v>0.833333333333333</v>
      </c>
      <c r="P188" s="66"/>
    </row>
    <row r="189" ht="20" customHeight="1" spans="1:16">
      <c r="A189" s="40">
        <v>186</v>
      </c>
      <c r="B189" s="70">
        <v>2022050519</v>
      </c>
      <c r="C189" s="37" t="s">
        <v>845</v>
      </c>
      <c r="D189" s="37" t="s">
        <v>620</v>
      </c>
      <c r="E189" s="66" t="s">
        <v>812</v>
      </c>
      <c r="F189" s="66" t="s">
        <v>63</v>
      </c>
      <c r="G189" s="71">
        <v>79.65</v>
      </c>
      <c r="H189" s="71">
        <v>41.99</v>
      </c>
      <c r="I189" s="71">
        <v>70</v>
      </c>
      <c r="J189" s="71">
        <v>80</v>
      </c>
      <c r="K189" s="76">
        <v>80</v>
      </c>
      <c r="L189" s="71">
        <f t="shared" si="6"/>
        <v>351.64</v>
      </c>
      <c r="M189" s="66">
        <v>6</v>
      </c>
      <c r="N189" s="79">
        <v>6</v>
      </c>
      <c r="O189" s="78">
        <f>表1_4[[#This Row],[专业
名次]]/表1_4[[#This Row],[专业
人数]]</f>
        <v>1</v>
      </c>
      <c r="P189" s="66"/>
    </row>
    <row r="190" ht="20" customHeight="1" spans="1:16">
      <c r="A190" s="40">
        <v>236</v>
      </c>
      <c r="B190" s="70">
        <v>2022055457</v>
      </c>
      <c r="C190" s="37" t="s">
        <v>846</v>
      </c>
      <c r="D190" s="37" t="s">
        <v>620</v>
      </c>
      <c r="E190" s="66" t="s">
        <v>847</v>
      </c>
      <c r="F190" s="66" t="s">
        <v>93</v>
      </c>
      <c r="G190" s="71">
        <v>79.3</v>
      </c>
      <c r="H190" s="71">
        <v>47.765</v>
      </c>
      <c r="I190" s="71">
        <v>79.5</v>
      </c>
      <c r="J190" s="71">
        <v>80</v>
      </c>
      <c r="K190" s="76">
        <v>80</v>
      </c>
      <c r="L190" s="71">
        <v>366.565</v>
      </c>
      <c r="M190" s="66">
        <v>1</v>
      </c>
      <c r="N190" s="66">
        <v>97</v>
      </c>
      <c r="O190" s="80">
        <f t="shared" ref="O190:O253" si="7">IFERROR(M190/N190,"")</f>
        <v>0.0103092783505155</v>
      </c>
      <c r="P190" s="66"/>
    </row>
    <row r="191" ht="20" customHeight="1" spans="1:16">
      <c r="A191" s="40">
        <v>187</v>
      </c>
      <c r="B191" s="70">
        <v>2022055410</v>
      </c>
      <c r="C191" s="37" t="s">
        <v>848</v>
      </c>
      <c r="D191" s="37" t="s">
        <v>620</v>
      </c>
      <c r="E191" s="66" t="s">
        <v>849</v>
      </c>
      <c r="F191" s="66" t="s">
        <v>629</v>
      </c>
      <c r="G191" s="71">
        <v>72.15</v>
      </c>
      <c r="H191" s="71">
        <v>59.77</v>
      </c>
      <c r="I191" s="71">
        <v>70</v>
      </c>
      <c r="J191" s="71">
        <v>80</v>
      </c>
      <c r="K191" s="76">
        <v>82</v>
      </c>
      <c r="L191" s="71">
        <v>363.92</v>
      </c>
      <c r="M191" s="66">
        <v>2</v>
      </c>
      <c r="N191" s="66">
        <v>97</v>
      </c>
      <c r="O191" s="80">
        <f t="shared" si="7"/>
        <v>0.0206185567010309</v>
      </c>
      <c r="P191" s="66"/>
    </row>
    <row r="192" ht="20" customHeight="1" spans="1:16">
      <c r="A192" s="40">
        <v>237</v>
      </c>
      <c r="B192" s="70">
        <v>2022055428</v>
      </c>
      <c r="C192" s="37" t="s">
        <v>850</v>
      </c>
      <c r="D192" s="37" t="s">
        <v>620</v>
      </c>
      <c r="E192" s="66" t="s">
        <v>847</v>
      </c>
      <c r="F192" s="66" t="s">
        <v>818</v>
      </c>
      <c r="G192" s="71">
        <v>78.85</v>
      </c>
      <c r="H192" s="71">
        <v>54.54</v>
      </c>
      <c r="I192" s="71">
        <v>70</v>
      </c>
      <c r="J192" s="71">
        <v>80.5</v>
      </c>
      <c r="K192" s="76">
        <v>80</v>
      </c>
      <c r="L192" s="71">
        <v>363.89</v>
      </c>
      <c r="M192" s="66">
        <v>3</v>
      </c>
      <c r="N192" s="66">
        <v>97</v>
      </c>
      <c r="O192" s="80">
        <f t="shared" si="7"/>
        <v>0.0309278350515464</v>
      </c>
      <c r="P192" s="66"/>
    </row>
    <row r="193" ht="20" customHeight="1" spans="1:16">
      <c r="A193" s="40">
        <v>238</v>
      </c>
      <c r="B193" s="70">
        <v>2022055449</v>
      </c>
      <c r="C193" s="37" t="s">
        <v>851</v>
      </c>
      <c r="D193" s="37" t="s">
        <v>620</v>
      </c>
      <c r="E193" s="66" t="s">
        <v>847</v>
      </c>
      <c r="F193" s="66" t="s">
        <v>471</v>
      </c>
      <c r="G193" s="71">
        <v>79.73</v>
      </c>
      <c r="H193" s="71">
        <v>41.98</v>
      </c>
      <c r="I193" s="71">
        <v>79.4</v>
      </c>
      <c r="J193" s="71">
        <v>80</v>
      </c>
      <c r="K193" s="76">
        <v>82.4</v>
      </c>
      <c r="L193" s="71">
        <v>363.5</v>
      </c>
      <c r="M193" s="66">
        <v>4</v>
      </c>
      <c r="N193" s="66">
        <v>97</v>
      </c>
      <c r="O193" s="80">
        <f t="shared" si="7"/>
        <v>0.0412371134020619</v>
      </c>
      <c r="P193" s="66"/>
    </row>
    <row r="194" ht="20" customHeight="1" spans="1:16">
      <c r="A194" s="40">
        <v>239</v>
      </c>
      <c r="B194" s="70">
        <v>2022055467</v>
      </c>
      <c r="C194" s="37" t="s">
        <v>852</v>
      </c>
      <c r="D194" s="37" t="s">
        <v>620</v>
      </c>
      <c r="E194" s="66" t="s">
        <v>847</v>
      </c>
      <c r="F194" s="66" t="s">
        <v>376</v>
      </c>
      <c r="G194" s="71">
        <v>77.37</v>
      </c>
      <c r="H194" s="71">
        <v>49.45</v>
      </c>
      <c r="I194" s="71">
        <v>76</v>
      </c>
      <c r="J194" s="71">
        <v>80</v>
      </c>
      <c r="K194" s="76">
        <v>80</v>
      </c>
      <c r="L194" s="71">
        <v>362.82</v>
      </c>
      <c r="M194" s="66">
        <v>5</v>
      </c>
      <c r="N194" s="66">
        <v>97</v>
      </c>
      <c r="O194" s="80">
        <f t="shared" si="7"/>
        <v>0.0515463917525773</v>
      </c>
      <c r="P194" s="66"/>
    </row>
    <row r="195" ht="20" customHeight="1" spans="1:16">
      <c r="A195" s="40">
        <v>240</v>
      </c>
      <c r="B195" s="70">
        <v>2022055433</v>
      </c>
      <c r="C195" s="37" t="s">
        <v>853</v>
      </c>
      <c r="D195" s="37" t="s">
        <v>620</v>
      </c>
      <c r="E195" s="66" t="s">
        <v>847</v>
      </c>
      <c r="F195" s="66" t="s">
        <v>43</v>
      </c>
      <c r="G195" s="71">
        <v>78.3</v>
      </c>
      <c r="H195" s="71">
        <v>52.26</v>
      </c>
      <c r="I195" s="71">
        <v>71</v>
      </c>
      <c r="J195" s="71">
        <v>80</v>
      </c>
      <c r="K195" s="76">
        <v>81.2</v>
      </c>
      <c r="L195" s="71">
        <v>362.76</v>
      </c>
      <c r="M195" s="66">
        <v>6</v>
      </c>
      <c r="N195" s="66">
        <v>97</v>
      </c>
      <c r="O195" s="80">
        <f t="shared" si="7"/>
        <v>0.0618556701030928</v>
      </c>
      <c r="P195" s="66"/>
    </row>
    <row r="196" ht="20" customHeight="1" spans="1:16">
      <c r="A196" s="40">
        <v>188</v>
      </c>
      <c r="B196" s="70">
        <v>2022055384</v>
      </c>
      <c r="C196" s="37" t="s">
        <v>854</v>
      </c>
      <c r="D196" s="37" t="s">
        <v>620</v>
      </c>
      <c r="E196" s="66" t="s">
        <v>849</v>
      </c>
      <c r="F196" s="66" t="s">
        <v>71</v>
      </c>
      <c r="G196" s="71">
        <v>78.7</v>
      </c>
      <c r="H196" s="71">
        <v>43.73</v>
      </c>
      <c r="I196" s="71">
        <v>77</v>
      </c>
      <c r="J196" s="71">
        <v>80</v>
      </c>
      <c r="K196" s="76">
        <v>83</v>
      </c>
      <c r="L196" s="71">
        <v>362.43</v>
      </c>
      <c r="M196" s="66">
        <v>7</v>
      </c>
      <c r="N196" s="66">
        <v>97</v>
      </c>
      <c r="O196" s="80">
        <f t="shared" si="7"/>
        <v>0.0721649484536082</v>
      </c>
      <c r="P196" s="66"/>
    </row>
    <row r="197" ht="20" customHeight="1" spans="1:16">
      <c r="A197" s="40">
        <v>241</v>
      </c>
      <c r="B197" s="70">
        <v>2022055464</v>
      </c>
      <c r="C197" s="37" t="s">
        <v>855</v>
      </c>
      <c r="D197" s="37" t="s">
        <v>620</v>
      </c>
      <c r="E197" s="66" t="s">
        <v>847</v>
      </c>
      <c r="F197" s="66" t="s">
        <v>376</v>
      </c>
      <c r="G197" s="71">
        <v>78.95</v>
      </c>
      <c r="H197" s="71">
        <v>47.74</v>
      </c>
      <c r="I197" s="71">
        <v>75</v>
      </c>
      <c r="J197" s="71">
        <v>80</v>
      </c>
      <c r="K197" s="76">
        <v>80.4</v>
      </c>
      <c r="L197" s="71">
        <v>362.09</v>
      </c>
      <c r="M197" s="66">
        <v>8</v>
      </c>
      <c r="N197" s="66">
        <v>97</v>
      </c>
      <c r="O197" s="80">
        <f t="shared" si="7"/>
        <v>0.0824742268041237</v>
      </c>
      <c r="P197" s="66"/>
    </row>
    <row r="198" ht="20" customHeight="1" spans="1:16">
      <c r="A198" s="40">
        <v>189</v>
      </c>
      <c r="B198" s="70">
        <v>2022055391</v>
      </c>
      <c r="C198" s="37" t="s">
        <v>856</v>
      </c>
      <c r="D198" s="37" t="s">
        <v>620</v>
      </c>
      <c r="E198" s="66" t="s">
        <v>849</v>
      </c>
      <c r="F198" s="66" t="s">
        <v>41</v>
      </c>
      <c r="G198" s="71">
        <v>77.3</v>
      </c>
      <c r="H198" s="71">
        <v>52.775</v>
      </c>
      <c r="I198" s="71">
        <v>70</v>
      </c>
      <c r="J198" s="71">
        <v>80</v>
      </c>
      <c r="K198" s="76">
        <v>81.8</v>
      </c>
      <c r="L198" s="71">
        <v>361.875</v>
      </c>
      <c r="M198" s="66">
        <v>9</v>
      </c>
      <c r="N198" s="66">
        <v>97</v>
      </c>
      <c r="O198" s="80">
        <f t="shared" si="7"/>
        <v>0.0927835051546392</v>
      </c>
      <c r="P198" s="66"/>
    </row>
    <row r="199" ht="20" customHeight="1" spans="1:16">
      <c r="A199" s="40">
        <v>242</v>
      </c>
      <c r="B199" s="70">
        <v>2022055441</v>
      </c>
      <c r="C199" s="37" t="s">
        <v>857</v>
      </c>
      <c r="D199" s="37" t="s">
        <v>620</v>
      </c>
      <c r="E199" s="66" t="s">
        <v>847</v>
      </c>
      <c r="F199" s="66" t="s">
        <v>99</v>
      </c>
      <c r="G199" s="71">
        <v>79.825</v>
      </c>
      <c r="H199" s="71">
        <v>45.435</v>
      </c>
      <c r="I199" s="71">
        <v>76</v>
      </c>
      <c r="J199" s="71">
        <v>80</v>
      </c>
      <c r="K199" s="76">
        <v>80</v>
      </c>
      <c r="L199" s="71">
        <v>361.26</v>
      </c>
      <c r="M199" s="66">
        <v>10</v>
      </c>
      <c r="N199" s="66">
        <v>97</v>
      </c>
      <c r="O199" s="80">
        <f t="shared" si="7"/>
        <v>0.103092783505155</v>
      </c>
      <c r="P199" s="66"/>
    </row>
    <row r="200" ht="20" customHeight="1" spans="1:16">
      <c r="A200" s="40">
        <v>190</v>
      </c>
      <c r="B200" s="70">
        <v>2022055398</v>
      </c>
      <c r="C200" s="37" t="s">
        <v>858</v>
      </c>
      <c r="D200" s="37" t="s">
        <v>620</v>
      </c>
      <c r="E200" s="66" t="s">
        <v>849</v>
      </c>
      <c r="F200" s="66" t="s">
        <v>90</v>
      </c>
      <c r="G200" s="71">
        <v>84.85</v>
      </c>
      <c r="H200" s="71">
        <v>46.275</v>
      </c>
      <c r="I200" s="71">
        <v>70</v>
      </c>
      <c r="J200" s="71">
        <v>80</v>
      </c>
      <c r="K200" s="76">
        <v>80</v>
      </c>
      <c r="L200" s="71">
        <v>361.125</v>
      </c>
      <c r="M200" s="66">
        <v>11</v>
      </c>
      <c r="N200" s="66">
        <v>97</v>
      </c>
      <c r="O200" s="80">
        <f t="shared" si="7"/>
        <v>0.11340206185567</v>
      </c>
      <c r="P200" s="66"/>
    </row>
    <row r="201" ht="20" customHeight="1" spans="1:16">
      <c r="A201" s="40">
        <v>191</v>
      </c>
      <c r="B201" s="70">
        <v>2022055423</v>
      </c>
      <c r="C201" s="37" t="s">
        <v>859</v>
      </c>
      <c r="D201" s="37" t="s">
        <v>620</v>
      </c>
      <c r="E201" s="66" t="s">
        <v>849</v>
      </c>
      <c r="F201" s="66" t="s">
        <v>96</v>
      </c>
      <c r="G201" s="71">
        <v>80.9</v>
      </c>
      <c r="H201" s="71">
        <v>46.5</v>
      </c>
      <c r="I201" s="71">
        <v>71</v>
      </c>
      <c r="J201" s="71">
        <v>81</v>
      </c>
      <c r="K201" s="76">
        <v>81</v>
      </c>
      <c r="L201" s="71">
        <v>360.4</v>
      </c>
      <c r="M201" s="66">
        <v>12</v>
      </c>
      <c r="N201" s="66">
        <v>97</v>
      </c>
      <c r="O201" s="80">
        <f t="shared" si="7"/>
        <v>0.123711340206186</v>
      </c>
      <c r="P201" s="66"/>
    </row>
    <row r="202" ht="20" customHeight="1" spans="1:16">
      <c r="A202" s="40">
        <v>192</v>
      </c>
      <c r="B202" s="70">
        <v>2022055388</v>
      </c>
      <c r="C202" s="37" t="s">
        <v>860</v>
      </c>
      <c r="D202" s="37" t="s">
        <v>620</v>
      </c>
      <c r="E202" s="66" t="s">
        <v>849</v>
      </c>
      <c r="F202" s="66" t="s">
        <v>203</v>
      </c>
      <c r="G202" s="71">
        <v>79.85</v>
      </c>
      <c r="H202" s="71">
        <v>41.94</v>
      </c>
      <c r="I202" s="71">
        <v>78</v>
      </c>
      <c r="J202" s="71">
        <v>80</v>
      </c>
      <c r="K202" s="76">
        <v>80</v>
      </c>
      <c r="L202" s="71">
        <v>359.79</v>
      </c>
      <c r="M202" s="66">
        <v>13</v>
      </c>
      <c r="N202" s="66">
        <v>97</v>
      </c>
      <c r="O202" s="80">
        <f t="shared" si="7"/>
        <v>0.134020618556701</v>
      </c>
      <c r="P202" s="66"/>
    </row>
    <row r="203" ht="20" customHeight="1" spans="1:16">
      <c r="A203" s="40">
        <v>243</v>
      </c>
      <c r="B203" s="70">
        <v>2022055447</v>
      </c>
      <c r="C203" s="37" t="s">
        <v>861</v>
      </c>
      <c r="D203" s="37" t="s">
        <v>620</v>
      </c>
      <c r="E203" s="66" t="s">
        <v>847</v>
      </c>
      <c r="F203" s="66" t="s">
        <v>144</v>
      </c>
      <c r="G203" s="71">
        <v>79.85</v>
      </c>
      <c r="H203" s="71" t="s">
        <v>862</v>
      </c>
      <c r="I203" s="71">
        <v>70</v>
      </c>
      <c r="J203" s="71">
        <v>80</v>
      </c>
      <c r="K203" s="76">
        <v>83.4</v>
      </c>
      <c r="L203" s="71">
        <v>359.5</v>
      </c>
      <c r="M203" s="66">
        <v>14</v>
      </c>
      <c r="N203" s="66">
        <v>97</v>
      </c>
      <c r="O203" s="80">
        <f t="shared" si="7"/>
        <v>0.144329896907216</v>
      </c>
      <c r="P203" s="66"/>
    </row>
    <row r="204" ht="20" customHeight="1" spans="1:16">
      <c r="A204" s="40">
        <v>193</v>
      </c>
      <c r="B204" s="70">
        <v>2022055418</v>
      </c>
      <c r="C204" s="37" t="s">
        <v>863</v>
      </c>
      <c r="D204" s="37" t="s">
        <v>620</v>
      </c>
      <c r="E204" s="66" t="s">
        <v>849</v>
      </c>
      <c r="F204" s="66" t="s">
        <v>74</v>
      </c>
      <c r="G204" s="71">
        <v>79.85</v>
      </c>
      <c r="H204" s="71">
        <v>48.075</v>
      </c>
      <c r="I204" s="71">
        <v>70</v>
      </c>
      <c r="J204" s="71">
        <v>80</v>
      </c>
      <c r="K204" s="76">
        <v>81.4</v>
      </c>
      <c r="L204" s="71">
        <v>359.325</v>
      </c>
      <c r="M204" s="66">
        <v>15</v>
      </c>
      <c r="N204" s="66">
        <v>97</v>
      </c>
      <c r="O204" s="80">
        <f t="shared" si="7"/>
        <v>0.154639175257732</v>
      </c>
      <c r="P204" s="66"/>
    </row>
    <row r="205" ht="20" customHeight="1" spans="1:16">
      <c r="A205" s="40">
        <v>194</v>
      </c>
      <c r="B205" s="70">
        <v>2022055378</v>
      </c>
      <c r="C205" s="37" t="s">
        <v>864</v>
      </c>
      <c r="D205" s="37" t="s">
        <v>620</v>
      </c>
      <c r="E205" s="66" t="s">
        <v>849</v>
      </c>
      <c r="F205" s="66" t="s">
        <v>198</v>
      </c>
      <c r="G205" s="71">
        <v>85.75</v>
      </c>
      <c r="H205" s="71">
        <v>43.48</v>
      </c>
      <c r="I205" s="71">
        <v>70</v>
      </c>
      <c r="J205" s="71">
        <v>80</v>
      </c>
      <c r="K205" s="76">
        <v>80</v>
      </c>
      <c r="L205" s="71">
        <v>359.23</v>
      </c>
      <c r="M205" s="66">
        <v>16</v>
      </c>
      <c r="N205" s="66">
        <v>97</v>
      </c>
      <c r="O205" s="80">
        <f t="shared" si="7"/>
        <v>0.164948453608247</v>
      </c>
      <c r="P205" s="66"/>
    </row>
    <row r="206" ht="20" customHeight="1" spans="1:16">
      <c r="A206" s="40">
        <v>195</v>
      </c>
      <c r="B206" s="70">
        <v>2022055416</v>
      </c>
      <c r="C206" s="37" t="s">
        <v>865</v>
      </c>
      <c r="D206" s="37" t="s">
        <v>620</v>
      </c>
      <c r="E206" s="66" t="s">
        <v>849</v>
      </c>
      <c r="F206" s="66" t="s">
        <v>363</v>
      </c>
      <c r="G206" s="71">
        <v>77.45</v>
      </c>
      <c r="H206" s="71">
        <v>50.925</v>
      </c>
      <c r="I206" s="71">
        <v>70</v>
      </c>
      <c r="J206" s="71">
        <v>80</v>
      </c>
      <c r="K206" s="76">
        <v>80.4</v>
      </c>
      <c r="L206" s="71">
        <v>358.775</v>
      </c>
      <c r="M206" s="66">
        <v>17</v>
      </c>
      <c r="N206" s="66">
        <v>97</v>
      </c>
      <c r="O206" s="80">
        <f t="shared" si="7"/>
        <v>0.175257731958763</v>
      </c>
      <c r="P206" s="66"/>
    </row>
    <row r="207" ht="20" customHeight="1" spans="1:16">
      <c r="A207" s="40">
        <v>196</v>
      </c>
      <c r="B207" s="70">
        <v>2022055392</v>
      </c>
      <c r="C207" s="37" t="s">
        <v>866</v>
      </c>
      <c r="D207" s="37" t="s">
        <v>620</v>
      </c>
      <c r="E207" s="66" t="s">
        <v>849</v>
      </c>
      <c r="F207" s="66" t="s">
        <v>337</v>
      </c>
      <c r="G207" s="71">
        <v>79.85</v>
      </c>
      <c r="H207" s="71">
        <v>46.77</v>
      </c>
      <c r="I207" s="71">
        <v>72</v>
      </c>
      <c r="J207" s="71">
        <v>80</v>
      </c>
      <c r="K207" s="76">
        <v>80</v>
      </c>
      <c r="L207" s="71">
        <v>358.62</v>
      </c>
      <c r="M207" s="66">
        <v>18</v>
      </c>
      <c r="N207" s="66">
        <v>97</v>
      </c>
      <c r="O207" s="80">
        <f t="shared" si="7"/>
        <v>0.185567010309278</v>
      </c>
      <c r="P207" s="66"/>
    </row>
    <row r="208" ht="20" customHeight="1" spans="1:16">
      <c r="A208" s="40">
        <v>244</v>
      </c>
      <c r="B208" s="70">
        <v>2022055460</v>
      </c>
      <c r="C208" s="37" t="s">
        <v>867</v>
      </c>
      <c r="D208" s="37" t="s">
        <v>620</v>
      </c>
      <c r="E208" s="66" t="s">
        <v>847</v>
      </c>
      <c r="F208" s="66" t="s">
        <v>471</v>
      </c>
      <c r="G208" s="71">
        <v>79.825</v>
      </c>
      <c r="H208" s="71">
        <v>48.49</v>
      </c>
      <c r="I208" s="71">
        <v>70</v>
      </c>
      <c r="J208" s="71">
        <v>80</v>
      </c>
      <c r="K208" s="76">
        <v>80.2</v>
      </c>
      <c r="L208" s="71">
        <v>358.515</v>
      </c>
      <c r="M208" s="66">
        <v>19</v>
      </c>
      <c r="N208" s="66">
        <v>97</v>
      </c>
      <c r="O208" s="80">
        <f t="shared" si="7"/>
        <v>0.195876288659794</v>
      </c>
      <c r="P208" s="66"/>
    </row>
    <row r="209" ht="20" customHeight="1" spans="1:16">
      <c r="A209" s="40">
        <v>245</v>
      </c>
      <c r="B209" s="70">
        <v>2022055463</v>
      </c>
      <c r="C209" s="37" t="s">
        <v>868</v>
      </c>
      <c r="D209" s="37" t="s">
        <v>620</v>
      </c>
      <c r="E209" s="66" t="s">
        <v>847</v>
      </c>
      <c r="F209" s="66" t="s">
        <v>376</v>
      </c>
      <c r="G209" s="71">
        <v>79.03</v>
      </c>
      <c r="H209" s="71">
        <v>49.35</v>
      </c>
      <c r="I209" s="71">
        <v>70</v>
      </c>
      <c r="J209" s="71">
        <v>80</v>
      </c>
      <c r="K209" s="76">
        <v>80</v>
      </c>
      <c r="L209" s="71">
        <v>358.38</v>
      </c>
      <c r="M209" s="66">
        <v>20</v>
      </c>
      <c r="N209" s="66">
        <v>97</v>
      </c>
      <c r="O209" s="80">
        <f t="shared" si="7"/>
        <v>0.206185567010309</v>
      </c>
      <c r="P209" s="66"/>
    </row>
    <row r="210" ht="20" customHeight="1" spans="1:16">
      <c r="A210" s="40">
        <v>246</v>
      </c>
      <c r="B210" s="70">
        <v>2022055458</v>
      </c>
      <c r="C210" s="37" t="s">
        <v>869</v>
      </c>
      <c r="D210" s="37" t="s">
        <v>620</v>
      </c>
      <c r="E210" s="66" t="s">
        <v>847</v>
      </c>
      <c r="F210" s="66" t="s">
        <v>177</v>
      </c>
      <c r="G210" s="71">
        <v>78.7</v>
      </c>
      <c r="H210" s="71">
        <v>45.845</v>
      </c>
      <c r="I210" s="71">
        <v>70</v>
      </c>
      <c r="J210" s="71">
        <v>80</v>
      </c>
      <c r="K210" s="76">
        <v>83.45</v>
      </c>
      <c r="L210" s="71">
        <v>358.195</v>
      </c>
      <c r="M210" s="66">
        <v>21</v>
      </c>
      <c r="N210" s="66">
        <v>97</v>
      </c>
      <c r="O210" s="80">
        <f t="shared" si="7"/>
        <v>0.216494845360825</v>
      </c>
      <c r="P210" s="66"/>
    </row>
    <row r="211" ht="20" customHeight="1" spans="1:16">
      <c r="A211" s="40">
        <v>247</v>
      </c>
      <c r="B211" s="70">
        <v>2022055469</v>
      </c>
      <c r="C211" s="37" t="s">
        <v>870</v>
      </c>
      <c r="D211" s="37" t="s">
        <v>620</v>
      </c>
      <c r="E211" s="66" t="s">
        <v>847</v>
      </c>
      <c r="F211" s="66" t="s">
        <v>299</v>
      </c>
      <c r="G211" s="71">
        <v>79.8</v>
      </c>
      <c r="H211" s="71">
        <v>46.9</v>
      </c>
      <c r="I211" s="71">
        <v>70</v>
      </c>
      <c r="J211" s="71">
        <v>80</v>
      </c>
      <c r="K211" s="76">
        <v>81.4</v>
      </c>
      <c r="L211" s="71">
        <v>358.1</v>
      </c>
      <c r="M211" s="66">
        <v>22</v>
      </c>
      <c r="N211" s="66">
        <v>97</v>
      </c>
      <c r="O211" s="80">
        <f t="shared" si="7"/>
        <v>0.22680412371134</v>
      </c>
      <c r="P211" s="66"/>
    </row>
    <row r="212" ht="20" customHeight="1" spans="1:16">
      <c r="A212" s="40">
        <v>197</v>
      </c>
      <c r="B212" s="70">
        <v>2022055394</v>
      </c>
      <c r="C212" s="37" t="s">
        <v>871</v>
      </c>
      <c r="D212" s="37" t="s">
        <v>620</v>
      </c>
      <c r="E212" s="66" t="s">
        <v>849</v>
      </c>
      <c r="F212" s="66" t="s">
        <v>775</v>
      </c>
      <c r="G212" s="71">
        <v>79.75</v>
      </c>
      <c r="H212" s="71">
        <v>47.89</v>
      </c>
      <c r="I212" s="71">
        <v>70</v>
      </c>
      <c r="J212" s="71">
        <v>80</v>
      </c>
      <c r="K212" s="76">
        <v>80</v>
      </c>
      <c r="L212" s="71">
        <v>357.64</v>
      </c>
      <c r="M212" s="66">
        <v>23</v>
      </c>
      <c r="N212" s="66">
        <v>97</v>
      </c>
      <c r="O212" s="80">
        <f t="shared" si="7"/>
        <v>0.237113402061856</v>
      </c>
      <c r="P212" s="66"/>
    </row>
    <row r="213" ht="20" customHeight="1" spans="1:16">
      <c r="A213" s="40">
        <v>198</v>
      </c>
      <c r="B213" s="70">
        <v>2022055383</v>
      </c>
      <c r="C213" s="37" t="s">
        <v>872</v>
      </c>
      <c r="D213" s="37" t="s">
        <v>620</v>
      </c>
      <c r="E213" s="66" t="s">
        <v>849</v>
      </c>
      <c r="F213" s="66" t="s">
        <v>80</v>
      </c>
      <c r="G213" s="71">
        <v>79.5</v>
      </c>
      <c r="H213" s="71">
        <v>43.025</v>
      </c>
      <c r="I213" s="71">
        <v>73</v>
      </c>
      <c r="J213" s="71">
        <v>80.5</v>
      </c>
      <c r="K213" s="76">
        <v>81.6</v>
      </c>
      <c r="L213" s="71">
        <v>357.625</v>
      </c>
      <c r="M213" s="66">
        <v>24</v>
      </c>
      <c r="N213" s="66">
        <v>97</v>
      </c>
      <c r="O213" s="80">
        <f t="shared" si="7"/>
        <v>0.247422680412371</v>
      </c>
      <c r="P213" s="66"/>
    </row>
    <row r="214" ht="20" customHeight="1" spans="1:16">
      <c r="A214" s="40">
        <v>199</v>
      </c>
      <c r="B214" s="70">
        <v>2022055387</v>
      </c>
      <c r="C214" s="37" t="s">
        <v>873</v>
      </c>
      <c r="D214" s="37" t="s">
        <v>620</v>
      </c>
      <c r="E214" s="66" t="s">
        <v>849</v>
      </c>
      <c r="F214" s="66" t="s">
        <v>93</v>
      </c>
      <c r="G214" s="71">
        <v>79.75</v>
      </c>
      <c r="H214" s="71">
        <v>47.625</v>
      </c>
      <c r="I214" s="71">
        <v>70</v>
      </c>
      <c r="J214" s="71">
        <v>80</v>
      </c>
      <c r="K214" s="76">
        <v>80</v>
      </c>
      <c r="L214" s="71">
        <v>357.375</v>
      </c>
      <c r="M214" s="66">
        <v>25</v>
      </c>
      <c r="N214" s="66">
        <v>97</v>
      </c>
      <c r="O214" s="80">
        <f t="shared" si="7"/>
        <v>0.257731958762887</v>
      </c>
      <c r="P214" s="66"/>
    </row>
    <row r="215" ht="20" customHeight="1" spans="1:16">
      <c r="A215" s="40">
        <v>200</v>
      </c>
      <c r="B215" s="70">
        <v>2022055421</v>
      </c>
      <c r="C215" s="37" t="s">
        <v>874</v>
      </c>
      <c r="D215" s="37" t="s">
        <v>620</v>
      </c>
      <c r="E215" s="66" t="s">
        <v>849</v>
      </c>
      <c r="F215" s="66" t="s">
        <v>219</v>
      </c>
      <c r="G215" s="71">
        <v>78.7</v>
      </c>
      <c r="H215" s="71">
        <v>48.645</v>
      </c>
      <c r="I215" s="71">
        <v>70</v>
      </c>
      <c r="J215" s="71">
        <v>80</v>
      </c>
      <c r="K215" s="76">
        <v>80</v>
      </c>
      <c r="L215" s="71">
        <v>357.345</v>
      </c>
      <c r="M215" s="66">
        <v>26</v>
      </c>
      <c r="N215" s="66">
        <v>97</v>
      </c>
      <c r="O215" s="80">
        <f t="shared" si="7"/>
        <v>0.268041237113402</v>
      </c>
      <c r="P215" s="66"/>
    </row>
    <row r="216" ht="20" customHeight="1" spans="1:16">
      <c r="A216" s="40">
        <v>201</v>
      </c>
      <c r="B216" s="70">
        <v>2022055405</v>
      </c>
      <c r="C216" s="37" t="s">
        <v>875</v>
      </c>
      <c r="D216" s="37" t="s">
        <v>620</v>
      </c>
      <c r="E216" s="66" t="s">
        <v>849</v>
      </c>
      <c r="F216" s="66" t="s">
        <v>39</v>
      </c>
      <c r="G216" s="71">
        <v>78.85</v>
      </c>
      <c r="H216" s="71">
        <v>48.355</v>
      </c>
      <c r="I216" s="71">
        <v>70</v>
      </c>
      <c r="J216" s="71">
        <v>80</v>
      </c>
      <c r="K216" s="76">
        <v>80</v>
      </c>
      <c r="L216" s="71">
        <v>357.205</v>
      </c>
      <c r="M216" s="66">
        <v>27</v>
      </c>
      <c r="N216" s="66">
        <v>97</v>
      </c>
      <c r="O216" s="80">
        <f t="shared" si="7"/>
        <v>0.278350515463918</v>
      </c>
      <c r="P216" s="66"/>
    </row>
    <row r="217" ht="20" customHeight="1" spans="1:16">
      <c r="A217" s="40">
        <v>202</v>
      </c>
      <c r="B217" s="70">
        <v>2022055402</v>
      </c>
      <c r="C217" s="37" t="s">
        <v>876</v>
      </c>
      <c r="D217" s="37" t="s">
        <v>620</v>
      </c>
      <c r="E217" s="66" t="s">
        <v>849</v>
      </c>
      <c r="F217" s="66" t="s">
        <v>25</v>
      </c>
      <c r="G217" s="71">
        <v>78.6</v>
      </c>
      <c r="H217" s="71" t="s">
        <v>877</v>
      </c>
      <c r="I217" s="71">
        <v>70</v>
      </c>
      <c r="J217" s="71">
        <v>80</v>
      </c>
      <c r="K217" s="76">
        <v>80</v>
      </c>
      <c r="L217" s="71">
        <v>357.125</v>
      </c>
      <c r="M217" s="66">
        <v>28</v>
      </c>
      <c r="N217" s="66">
        <v>97</v>
      </c>
      <c r="O217" s="80">
        <f t="shared" si="7"/>
        <v>0.288659793814433</v>
      </c>
      <c r="P217" s="66"/>
    </row>
    <row r="218" ht="20" customHeight="1" spans="1:16">
      <c r="A218" s="40">
        <v>248</v>
      </c>
      <c r="B218" s="70">
        <v>2022055443</v>
      </c>
      <c r="C218" s="37" t="s">
        <v>878</v>
      </c>
      <c r="D218" s="37" t="s">
        <v>620</v>
      </c>
      <c r="E218" s="66" t="s">
        <v>847</v>
      </c>
      <c r="F218" s="66" t="s">
        <v>45</v>
      </c>
      <c r="G218" s="71">
        <v>80.85</v>
      </c>
      <c r="H218" s="71">
        <v>42.24</v>
      </c>
      <c r="I218" s="71">
        <v>74</v>
      </c>
      <c r="J218" s="71">
        <v>80</v>
      </c>
      <c r="K218" s="76">
        <v>80</v>
      </c>
      <c r="L218" s="71">
        <v>357.09</v>
      </c>
      <c r="M218" s="66">
        <v>29</v>
      </c>
      <c r="N218" s="66">
        <v>97</v>
      </c>
      <c r="O218" s="80">
        <f t="shared" si="7"/>
        <v>0.298969072164948</v>
      </c>
      <c r="P218" s="66"/>
    </row>
    <row r="219" ht="20" customHeight="1" spans="1:16">
      <c r="A219" s="40">
        <v>249</v>
      </c>
      <c r="B219" s="70">
        <v>2022055470</v>
      </c>
      <c r="C219" s="37" t="s">
        <v>879</v>
      </c>
      <c r="D219" s="37" t="s">
        <v>620</v>
      </c>
      <c r="E219" s="66" t="s">
        <v>847</v>
      </c>
      <c r="F219" s="66" t="s">
        <v>53</v>
      </c>
      <c r="G219" s="71">
        <v>79.6</v>
      </c>
      <c r="H219" s="71">
        <v>47.4</v>
      </c>
      <c r="I219" s="71">
        <v>70</v>
      </c>
      <c r="J219" s="71">
        <v>80</v>
      </c>
      <c r="K219" s="76">
        <v>80</v>
      </c>
      <c r="L219" s="71">
        <v>357</v>
      </c>
      <c r="M219" s="66">
        <v>30</v>
      </c>
      <c r="N219" s="66">
        <v>97</v>
      </c>
      <c r="O219" s="80">
        <f t="shared" si="7"/>
        <v>0.309278350515464</v>
      </c>
      <c r="P219" s="66"/>
    </row>
    <row r="220" ht="20" customHeight="1" spans="1:16">
      <c r="A220" s="40">
        <v>250</v>
      </c>
      <c r="B220" s="70">
        <v>2022055459</v>
      </c>
      <c r="C220" s="37" t="s">
        <v>880</v>
      </c>
      <c r="D220" s="37" t="s">
        <v>620</v>
      </c>
      <c r="E220" s="66" t="s">
        <v>847</v>
      </c>
      <c r="F220" s="66" t="s">
        <v>346</v>
      </c>
      <c r="G220" s="71">
        <v>78.68</v>
      </c>
      <c r="H220" s="71">
        <v>47.88</v>
      </c>
      <c r="I220" s="71">
        <v>70</v>
      </c>
      <c r="J220" s="71">
        <v>80</v>
      </c>
      <c r="K220" s="76">
        <v>80</v>
      </c>
      <c r="L220" s="71">
        <v>356.56</v>
      </c>
      <c r="M220" s="66">
        <v>31</v>
      </c>
      <c r="N220" s="66">
        <v>97</v>
      </c>
      <c r="O220" s="80">
        <f t="shared" si="7"/>
        <v>0.319587628865979</v>
      </c>
      <c r="P220" s="66"/>
    </row>
    <row r="221" ht="20" customHeight="1" spans="1:16">
      <c r="A221" s="40">
        <v>251</v>
      </c>
      <c r="B221" s="70">
        <v>2022055438</v>
      </c>
      <c r="C221" s="37" t="s">
        <v>881</v>
      </c>
      <c r="D221" s="37" t="s">
        <v>620</v>
      </c>
      <c r="E221" s="66" t="s">
        <v>847</v>
      </c>
      <c r="F221" s="66" t="s">
        <v>513</v>
      </c>
      <c r="G221" s="71">
        <v>79.9</v>
      </c>
      <c r="H221" s="71">
        <v>46.5</v>
      </c>
      <c r="I221" s="71">
        <v>70</v>
      </c>
      <c r="J221" s="71">
        <v>80</v>
      </c>
      <c r="K221" s="76">
        <v>80</v>
      </c>
      <c r="L221" s="71">
        <v>356.4</v>
      </c>
      <c r="M221" s="66">
        <v>32</v>
      </c>
      <c r="N221" s="66">
        <v>97</v>
      </c>
      <c r="O221" s="80">
        <f t="shared" si="7"/>
        <v>0.329896907216495</v>
      </c>
      <c r="P221" s="66"/>
    </row>
    <row r="222" ht="20" customHeight="1" spans="1:16">
      <c r="A222" s="40">
        <v>252</v>
      </c>
      <c r="B222" s="70">
        <v>2022055444</v>
      </c>
      <c r="C222" s="37" t="s">
        <v>882</v>
      </c>
      <c r="D222" s="37" t="s">
        <v>620</v>
      </c>
      <c r="E222" s="66" t="s">
        <v>847</v>
      </c>
      <c r="F222" s="66" t="s">
        <v>526</v>
      </c>
      <c r="G222" s="71">
        <v>78.925</v>
      </c>
      <c r="H222" s="71">
        <v>47.41</v>
      </c>
      <c r="I222" s="71">
        <v>70</v>
      </c>
      <c r="J222" s="71">
        <v>80</v>
      </c>
      <c r="K222" s="76">
        <v>80</v>
      </c>
      <c r="L222" s="71">
        <v>356.335</v>
      </c>
      <c r="M222" s="66">
        <v>33</v>
      </c>
      <c r="N222" s="66">
        <v>97</v>
      </c>
      <c r="O222" s="80">
        <f t="shared" si="7"/>
        <v>0.34020618556701</v>
      </c>
      <c r="P222" s="66"/>
    </row>
    <row r="223" ht="20" customHeight="1" spans="1:16">
      <c r="A223" s="40">
        <v>203</v>
      </c>
      <c r="B223" s="70">
        <v>2022055376</v>
      </c>
      <c r="C223" s="37" t="s">
        <v>883</v>
      </c>
      <c r="D223" s="37" t="s">
        <v>620</v>
      </c>
      <c r="E223" s="66" t="s">
        <v>849</v>
      </c>
      <c r="F223" s="66" t="s">
        <v>120</v>
      </c>
      <c r="G223" s="71" t="s">
        <v>271</v>
      </c>
      <c r="H223" s="71" t="s">
        <v>884</v>
      </c>
      <c r="I223" s="71">
        <v>70</v>
      </c>
      <c r="J223" s="71">
        <v>80</v>
      </c>
      <c r="K223" s="76">
        <v>80</v>
      </c>
      <c r="L223" s="71">
        <v>356.07</v>
      </c>
      <c r="M223" s="66">
        <v>34</v>
      </c>
      <c r="N223" s="66">
        <v>97</v>
      </c>
      <c r="O223" s="80">
        <f t="shared" si="7"/>
        <v>0.350515463917526</v>
      </c>
      <c r="P223" s="66"/>
    </row>
    <row r="224" ht="20" customHeight="1" spans="1:16">
      <c r="A224" s="40">
        <v>204</v>
      </c>
      <c r="B224" s="70">
        <v>2022055389</v>
      </c>
      <c r="C224" s="37" t="s">
        <v>885</v>
      </c>
      <c r="D224" s="37" t="s">
        <v>620</v>
      </c>
      <c r="E224" s="66" t="s">
        <v>849</v>
      </c>
      <c r="F224" s="66" t="s">
        <v>107</v>
      </c>
      <c r="G224" s="71">
        <v>79.825</v>
      </c>
      <c r="H224" s="71">
        <v>46.16</v>
      </c>
      <c r="I224" s="71">
        <v>70</v>
      </c>
      <c r="J224" s="71">
        <v>80</v>
      </c>
      <c r="K224" s="76">
        <v>80</v>
      </c>
      <c r="L224" s="71">
        <v>355.985</v>
      </c>
      <c r="M224" s="66">
        <v>35</v>
      </c>
      <c r="N224" s="66">
        <v>97</v>
      </c>
      <c r="O224" s="80">
        <f t="shared" si="7"/>
        <v>0.360824742268041</v>
      </c>
      <c r="P224" s="66"/>
    </row>
    <row r="225" ht="20" customHeight="1" spans="1:16">
      <c r="A225" s="40">
        <v>253</v>
      </c>
      <c r="B225" s="70">
        <v>2022055427</v>
      </c>
      <c r="C225" s="37" t="s">
        <v>886</v>
      </c>
      <c r="D225" s="37" t="s">
        <v>620</v>
      </c>
      <c r="E225" s="66" t="s">
        <v>847</v>
      </c>
      <c r="F225" s="66" t="s">
        <v>104</v>
      </c>
      <c r="G225" s="71">
        <v>78.375</v>
      </c>
      <c r="H225" s="71">
        <v>47.11</v>
      </c>
      <c r="I225" s="71">
        <v>70</v>
      </c>
      <c r="J225" s="71">
        <v>80.5</v>
      </c>
      <c r="K225" s="76">
        <v>80</v>
      </c>
      <c r="L225" s="71">
        <v>355.985</v>
      </c>
      <c r="M225" s="66">
        <v>36</v>
      </c>
      <c r="N225" s="66">
        <v>97</v>
      </c>
      <c r="O225" s="80">
        <f t="shared" si="7"/>
        <v>0.371134020618557</v>
      </c>
      <c r="P225" s="66"/>
    </row>
    <row r="226" ht="20" customHeight="1" spans="1:16">
      <c r="A226" s="40">
        <v>205</v>
      </c>
      <c r="B226" s="70">
        <v>2022055395</v>
      </c>
      <c r="C226" s="37" t="s">
        <v>887</v>
      </c>
      <c r="D226" s="37" t="s">
        <v>620</v>
      </c>
      <c r="E226" s="66" t="s">
        <v>849</v>
      </c>
      <c r="F226" s="66" t="s">
        <v>93</v>
      </c>
      <c r="G226" s="71">
        <v>79.85</v>
      </c>
      <c r="H226" s="71">
        <v>46.12</v>
      </c>
      <c r="I226" s="71">
        <v>70</v>
      </c>
      <c r="J226" s="71">
        <v>80</v>
      </c>
      <c r="K226" s="76">
        <v>80</v>
      </c>
      <c r="L226" s="71">
        <v>355.97</v>
      </c>
      <c r="M226" s="66">
        <v>37</v>
      </c>
      <c r="N226" s="66">
        <v>97</v>
      </c>
      <c r="O226" s="80">
        <f t="shared" si="7"/>
        <v>0.381443298969072</v>
      </c>
      <c r="P226" s="66"/>
    </row>
    <row r="227" ht="20" customHeight="1" spans="1:16">
      <c r="A227" s="40">
        <v>254</v>
      </c>
      <c r="B227" s="70">
        <v>2022055437</v>
      </c>
      <c r="C227" s="37" t="s">
        <v>888</v>
      </c>
      <c r="D227" s="37" t="s">
        <v>620</v>
      </c>
      <c r="E227" s="66" t="s">
        <v>847</v>
      </c>
      <c r="F227" s="66" t="s">
        <v>82</v>
      </c>
      <c r="G227" s="71">
        <v>77.75</v>
      </c>
      <c r="H227" s="71">
        <v>40.9</v>
      </c>
      <c r="I227" s="71">
        <v>76</v>
      </c>
      <c r="J227" s="71">
        <v>80</v>
      </c>
      <c r="K227" s="76">
        <v>81</v>
      </c>
      <c r="L227" s="71">
        <f>G227+H227+I227+J227+K227</f>
        <v>355.65</v>
      </c>
      <c r="M227" s="66">
        <v>38</v>
      </c>
      <c r="N227" s="66">
        <v>97</v>
      </c>
      <c r="O227" s="80">
        <f t="shared" si="7"/>
        <v>0.391752577319588</v>
      </c>
      <c r="P227" s="66"/>
    </row>
    <row r="228" ht="20" customHeight="1" spans="1:16">
      <c r="A228" s="40">
        <v>206</v>
      </c>
      <c r="B228" s="70">
        <v>2022055420</v>
      </c>
      <c r="C228" s="37" t="s">
        <v>889</v>
      </c>
      <c r="D228" s="37" t="s">
        <v>620</v>
      </c>
      <c r="E228" s="66" t="s">
        <v>849</v>
      </c>
      <c r="F228" s="66" t="s">
        <v>335</v>
      </c>
      <c r="G228" s="71">
        <v>78.85</v>
      </c>
      <c r="H228" s="71">
        <v>46.72</v>
      </c>
      <c r="I228" s="71">
        <v>70</v>
      </c>
      <c r="J228" s="71">
        <v>80</v>
      </c>
      <c r="K228" s="76">
        <v>80</v>
      </c>
      <c r="L228" s="71">
        <v>355.57</v>
      </c>
      <c r="M228" s="66">
        <v>39</v>
      </c>
      <c r="N228" s="66">
        <v>97</v>
      </c>
      <c r="O228" s="80">
        <f t="shared" si="7"/>
        <v>0.402061855670103</v>
      </c>
      <c r="P228" s="66"/>
    </row>
    <row r="229" ht="20" customHeight="1" spans="1:16">
      <c r="A229" s="40">
        <v>207</v>
      </c>
      <c r="B229" s="70">
        <v>2022055399</v>
      </c>
      <c r="C229" s="37" t="s">
        <v>890</v>
      </c>
      <c r="D229" s="37" t="s">
        <v>620</v>
      </c>
      <c r="E229" s="66" t="s">
        <v>849</v>
      </c>
      <c r="F229" s="66" t="s">
        <v>67</v>
      </c>
      <c r="G229" s="71">
        <v>79.3</v>
      </c>
      <c r="H229" s="71">
        <v>46.185</v>
      </c>
      <c r="I229" s="71">
        <v>70</v>
      </c>
      <c r="J229" s="71">
        <v>80</v>
      </c>
      <c r="K229" s="76">
        <v>80</v>
      </c>
      <c r="L229" s="71">
        <v>355.485</v>
      </c>
      <c r="M229" s="66">
        <v>40</v>
      </c>
      <c r="N229" s="66">
        <v>97</v>
      </c>
      <c r="O229" s="80">
        <f t="shared" si="7"/>
        <v>0.412371134020619</v>
      </c>
      <c r="P229" s="66"/>
    </row>
    <row r="230" ht="20" customHeight="1" spans="1:16">
      <c r="A230" s="40">
        <v>255</v>
      </c>
      <c r="B230" s="70">
        <v>2022055468</v>
      </c>
      <c r="C230" s="37" t="s">
        <v>891</v>
      </c>
      <c r="D230" s="37" t="s">
        <v>620</v>
      </c>
      <c r="E230" s="66" t="s">
        <v>847</v>
      </c>
      <c r="F230" s="66" t="s">
        <v>390</v>
      </c>
      <c r="G230" s="71">
        <v>79.3</v>
      </c>
      <c r="H230" s="71">
        <v>46.025</v>
      </c>
      <c r="I230" s="71">
        <v>70</v>
      </c>
      <c r="J230" s="71">
        <v>80</v>
      </c>
      <c r="K230" s="76">
        <v>80</v>
      </c>
      <c r="L230" s="71">
        <v>355.325</v>
      </c>
      <c r="M230" s="66">
        <v>41</v>
      </c>
      <c r="N230" s="66">
        <v>97</v>
      </c>
      <c r="O230" s="80">
        <f t="shared" si="7"/>
        <v>0.422680412371134</v>
      </c>
      <c r="P230" s="66"/>
    </row>
    <row r="231" ht="20" customHeight="1" spans="1:16">
      <c r="A231" s="40">
        <v>208</v>
      </c>
      <c r="B231" s="70">
        <v>2022055404</v>
      </c>
      <c r="C231" s="37" t="s">
        <v>892</v>
      </c>
      <c r="D231" s="37" t="s">
        <v>620</v>
      </c>
      <c r="E231" s="66" t="s">
        <v>849</v>
      </c>
      <c r="F231" s="66" t="s">
        <v>834</v>
      </c>
      <c r="G231" s="71">
        <v>78.7</v>
      </c>
      <c r="H231" s="71">
        <v>46.46</v>
      </c>
      <c r="I231" s="71">
        <v>70</v>
      </c>
      <c r="J231" s="71">
        <v>80</v>
      </c>
      <c r="K231" s="76">
        <v>80</v>
      </c>
      <c r="L231" s="71">
        <v>355.16</v>
      </c>
      <c r="M231" s="66">
        <v>42</v>
      </c>
      <c r="N231" s="66">
        <v>97</v>
      </c>
      <c r="O231" s="80">
        <f t="shared" si="7"/>
        <v>0.43298969072165</v>
      </c>
      <c r="P231" s="66"/>
    </row>
    <row r="232" ht="20" customHeight="1" spans="1:16">
      <c r="A232" s="40">
        <v>256</v>
      </c>
      <c r="B232" s="70">
        <v>2022055446</v>
      </c>
      <c r="C232" s="37" t="s">
        <v>893</v>
      </c>
      <c r="D232" s="37" t="s">
        <v>620</v>
      </c>
      <c r="E232" s="66" t="s">
        <v>847</v>
      </c>
      <c r="F232" s="66" t="s">
        <v>662</v>
      </c>
      <c r="G232" s="71">
        <v>78.9</v>
      </c>
      <c r="H232" s="71">
        <v>46.18</v>
      </c>
      <c r="I232" s="71">
        <v>70</v>
      </c>
      <c r="J232" s="71">
        <v>80</v>
      </c>
      <c r="K232" s="76">
        <v>80</v>
      </c>
      <c r="L232" s="71">
        <f>SUM(G232:K232)</f>
        <v>355.08</v>
      </c>
      <c r="M232" s="66">
        <v>43</v>
      </c>
      <c r="N232" s="66">
        <v>97</v>
      </c>
      <c r="O232" s="80">
        <f t="shared" si="7"/>
        <v>0.443298969072165</v>
      </c>
      <c r="P232" s="66"/>
    </row>
    <row r="233" ht="20" customHeight="1" spans="1:16">
      <c r="A233" s="40">
        <v>257</v>
      </c>
      <c r="B233" s="70">
        <v>2022055440</v>
      </c>
      <c r="C233" s="37" t="s">
        <v>894</v>
      </c>
      <c r="D233" s="37" t="s">
        <v>620</v>
      </c>
      <c r="E233" s="66" t="s">
        <v>847</v>
      </c>
      <c r="F233" s="66" t="s">
        <v>781</v>
      </c>
      <c r="G233" s="71">
        <v>78.1</v>
      </c>
      <c r="H233" s="71">
        <v>46.905</v>
      </c>
      <c r="I233" s="71">
        <v>70</v>
      </c>
      <c r="J233" s="71">
        <v>80</v>
      </c>
      <c r="K233" s="76">
        <v>80</v>
      </c>
      <c r="L233" s="71">
        <v>355.005</v>
      </c>
      <c r="M233" s="66">
        <v>44</v>
      </c>
      <c r="N233" s="66">
        <v>97</v>
      </c>
      <c r="O233" s="80">
        <f t="shared" si="7"/>
        <v>0.45360824742268</v>
      </c>
      <c r="P233" s="66"/>
    </row>
    <row r="234" ht="20" customHeight="1" spans="1:16">
      <c r="A234" s="40">
        <v>209</v>
      </c>
      <c r="B234" s="70">
        <v>2022055381</v>
      </c>
      <c r="C234" s="37" t="s">
        <v>895</v>
      </c>
      <c r="D234" s="37" t="s">
        <v>620</v>
      </c>
      <c r="E234" s="66" t="s">
        <v>849</v>
      </c>
      <c r="F234" s="66" t="s">
        <v>120</v>
      </c>
      <c r="G234" s="71">
        <v>78.85</v>
      </c>
      <c r="H234" s="71">
        <v>46.085</v>
      </c>
      <c r="I234" s="71">
        <v>70</v>
      </c>
      <c r="J234" s="71">
        <v>80</v>
      </c>
      <c r="K234" s="76">
        <v>80</v>
      </c>
      <c r="L234" s="71">
        <v>354.935</v>
      </c>
      <c r="M234" s="66">
        <v>45</v>
      </c>
      <c r="N234" s="66">
        <v>97</v>
      </c>
      <c r="O234" s="80">
        <f t="shared" si="7"/>
        <v>0.463917525773196</v>
      </c>
      <c r="P234" s="66"/>
    </row>
    <row r="235" ht="20" customHeight="1" spans="1:16">
      <c r="A235" s="40">
        <v>210</v>
      </c>
      <c r="B235" s="70">
        <v>2022055385</v>
      </c>
      <c r="C235" s="37" t="s">
        <v>896</v>
      </c>
      <c r="D235" s="37" t="s">
        <v>620</v>
      </c>
      <c r="E235" s="66" t="s">
        <v>849</v>
      </c>
      <c r="F235" s="66" t="s">
        <v>114</v>
      </c>
      <c r="G235" s="71">
        <v>79.55</v>
      </c>
      <c r="H235" s="71">
        <v>42.77</v>
      </c>
      <c r="I235" s="71">
        <v>70</v>
      </c>
      <c r="J235" s="71">
        <v>80</v>
      </c>
      <c r="K235" s="76">
        <v>82.5</v>
      </c>
      <c r="L235" s="71">
        <v>354.82</v>
      </c>
      <c r="M235" s="66">
        <v>46</v>
      </c>
      <c r="N235" s="66">
        <v>97</v>
      </c>
      <c r="O235" s="80">
        <f t="shared" si="7"/>
        <v>0.474226804123711</v>
      </c>
      <c r="P235" s="66"/>
    </row>
    <row r="236" ht="20" customHeight="1" spans="1:16">
      <c r="A236" s="40">
        <v>211</v>
      </c>
      <c r="B236" s="70">
        <v>2022055415</v>
      </c>
      <c r="C236" s="37" t="s">
        <v>897</v>
      </c>
      <c r="D236" s="37" t="s">
        <v>620</v>
      </c>
      <c r="E236" s="66" t="s">
        <v>849</v>
      </c>
      <c r="F236" s="66" t="s">
        <v>96</v>
      </c>
      <c r="G236" s="71">
        <v>76.85</v>
      </c>
      <c r="H236" s="71">
        <v>47.935</v>
      </c>
      <c r="I236" s="71">
        <v>70</v>
      </c>
      <c r="J236" s="71">
        <v>80</v>
      </c>
      <c r="K236" s="76">
        <v>80</v>
      </c>
      <c r="L236" s="71">
        <v>354.785</v>
      </c>
      <c r="M236" s="66">
        <v>47</v>
      </c>
      <c r="N236" s="66">
        <v>97</v>
      </c>
      <c r="O236" s="80">
        <f t="shared" si="7"/>
        <v>0.484536082474227</v>
      </c>
      <c r="P236" s="66"/>
    </row>
    <row r="237" ht="20" customHeight="1" spans="1:16">
      <c r="A237" s="40">
        <v>258</v>
      </c>
      <c r="B237" s="70">
        <v>2022055452</v>
      </c>
      <c r="C237" s="37" t="s">
        <v>898</v>
      </c>
      <c r="D237" s="37" t="s">
        <v>620</v>
      </c>
      <c r="E237" s="66" t="s">
        <v>847</v>
      </c>
      <c r="F237" s="66" t="s">
        <v>55</v>
      </c>
      <c r="G237" s="71">
        <v>80.775</v>
      </c>
      <c r="H237" s="71">
        <v>43.99</v>
      </c>
      <c r="I237" s="71">
        <v>70</v>
      </c>
      <c r="J237" s="71">
        <v>80</v>
      </c>
      <c r="K237" s="76">
        <v>80</v>
      </c>
      <c r="L237" s="71">
        <v>354.765</v>
      </c>
      <c r="M237" s="66">
        <v>48</v>
      </c>
      <c r="N237" s="66">
        <v>97</v>
      </c>
      <c r="O237" s="80">
        <f t="shared" si="7"/>
        <v>0.494845360824742</v>
      </c>
      <c r="P237" s="66"/>
    </row>
    <row r="238" ht="20" customHeight="1" spans="1:16">
      <c r="A238" s="40">
        <v>212</v>
      </c>
      <c r="B238" s="70">
        <v>2022055417</v>
      </c>
      <c r="C238" s="37" t="s">
        <v>899</v>
      </c>
      <c r="D238" s="37" t="s">
        <v>620</v>
      </c>
      <c r="E238" s="66" t="s">
        <v>849</v>
      </c>
      <c r="F238" s="66" t="s">
        <v>21</v>
      </c>
      <c r="G238" s="71">
        <v>79.3</v>
      </c>
      <c r="H238" s="71">
        <v>45.24</v>
      </c>
      <c r="I238" s="71">
        <v>70</v>
      </c>
      <c r="J238" s="71">
        <v>80</v>
      </c>
      <c r="K238" s="76">
        <v>80</v>
      </c>
      <c r="L238" s="71">
        <v>354.55</v>
      </c>
      <c r="M238" s="66">
        <v>49</v>
      </c>
      <c r="N238" s="66">
        <v>97</v>
      </c>
      <c r="O238" s="80">
        <f t="shared" si="7"/>
        <v>0.505154639175258</v>
      </c>
      <c r="P238" s="66"/>
    </row>
    <row r="239" ht="20" customHeight="1" spans="1:16">
      <c r="A239" s="40">
        <v>259</v>
      </c>
      <c r="B239" s="70">
        <v>2022055453</v>
      </c>
      <c r="C239" s="37" t="s">
        <v>900</v>
      </c>
      <c r="D239" s="37" t="s">
        <v>620</v>
      </c>
      <c r="E239" s="66" t="s">
        <v>847</v>
      </c>
      <c r="F239" s="66" t="s">
        <v>397</v>
      </c>
      <c r="G239" s="71">
        <v>78.8</v>
      </c>
      <c r="H239" s="71">
        <v>45.71</v>
      </c>
      <c r="I239" s="71">
        <v>70</v>
      </c>
      <c r="J239" s="71">
        <v>80</v>
      </c>
      <c r="K239" s="76">
        <v>80</v>
      </c>
      <c r="L239" s="71">
        <v>354.51</v>
      </c>
      <c r="M239" s="66">
        <v>50</v>
      </c>
      <c r="N239" s="66">
        <v>97</v>
      </c>
      <c r="O239" s="80">
        <f t="shared" si="7"/>
        <v>0.515463917525773</v>
      </c>
      <c r="P239" s="66"/>
    </row>
    <row r="240" ht="20" customHeight="1" spans="1:16">
      <c r="A240" s="40">
        <v>260</v>
      </c>
      <c r="B240" s="70">
        <v>2022055439</v>
      </c>
      <c r="C240" s="37" t="s">
        <v>901</v>
      </c>
      <c r="D240" s="37" t="s">
        <v>620</v>
      </c>
      <c r="E240" s="66" t="s">
        <v>847</v>
      </c>
      <c r="F240" s="66" t="s">
        <v>390</v>
      </c>
      <c r="G240" s="71">
        <v>79.775</v>
      </c>
      <c r="H240" s="71">
        <v>44.725</v>
      </c>
      <c r="I240" s="71">
        <v>70</v>
      </c>
      <c r="J240" s="71">
        <v>80</v>
      </c>
      <c r="K240" s="76">
        <v>80</v>
      </c>
      <c r="L240" s="71">
        <v>354.5</v>
      </c>
      <c r="M240" s="66">
        <v>51</v>
      </c>
      <c r="N240" s="66">
        <v>97</v>
      </c>
      <c r="O240" s="80">
        <f t="shared" si="7"/>
        <v>0.525773195876289</v>
      </c>
      <c r="P240" s="66"/>
    </row>
    <row r="241" ht="20" customHeight="1" spans="1:16">
      <c r="A241" s="40">
        <v>213</v>
      </c>
      <c r="B241" s="70">
        <v>2022055396</v>
      </c>
      <c r="C241" s="37" t="s">
        <v>902</v>
      </c>
      <c r="D241" s="37" t="s">
        <v>620</v>
      </c>
      <c r="E241" s="66" t="s">
        <v>849</v>
      </c>
      <c r="F241" s="66" t="s">
        <v>318</v>
      </c>
      <c r="G241" s="71">
        <v>79.15</v>
      </c>
      <c r="H241" s="71">
        <v>43.65</v>
      </c>
      <c r="I241" s="71">
        <v>70</v>
      </c>
      <c r="J241" s="71">
        <v>80</v>
      </c>
      <c r="K241" s="76">
        <v>81.4</v>
      </c>
      <c r="L241" s="71">
        <v>354.2</v>
      </c>
      <c r="M241" s="66">
        <v>52</v>
      </c>
      <c r="N241" s="66">
        <v>97</v>
      </c>
      <c r="O241" s="80">
        <f t="shared" si="7"/>
        <v>0.536082474226804</v>
      </c>
      <c r="P241" s="66"/>
    </row>
    <row r="242" ht="20" customHeight="1" spans="1:16">
      <c r="A242" s="40">
        <v>214</v>
      </c>
      <c r="B242" s="70">
        <v>2022055407</v>
      </c>
      <c r="C242" s="37" t="s">
        <v>903</v>
      </c>
      <c r="D242" s="37" t="s">
        <v>620</v>
      </c>
      <c r="E242" s="66" t="s">
        <v>849</v>
      </c>
      <c r="F242" s="66" t="s">
        <v>526</v>
      </c>
      <c r="G242" s="71">
        <v>78.4</v>
      </c>
      <c r="H242" s="71">
        <v>42.795</v>
      </c>
      <c r="I242" s="71">
        <v>73</v>
      </c>
      <c r="J242" s="71">
        <v>80</v>
      </c>
      <c r="K242" s="76">
        <v>80</v>
      </c>
      <c r="L242" s="71">
        <v>354.195</v>
      </c>
      <c r="M242" s="66">
        <v>53</v>
      </c>
      <c r="N242" s="66">
        <v>97</v>
      </c>
      <c r="O242" s="80">
        <f t="shared" si="7"/>
        <v>0.54639175257732</v>
      </c>
      <c r="P242" s="66"/>
    </row>
    <row r="243" ht="20" customHeight="1" spans="1:16">
      <c r="A243" s="40">
        <v>261</v>
      </c>
      <c r="B243" s="70">
        <v>2022055448</v>
      </c>
      <c r="C243" s="37" t="s">
        <v>904</v>
      </c>
      <c r="D243" s="37" t="s">
        <v>620</v>
      </c>
      <c r="E243" s="66" t="s">
        <v>847</v>
      </c>
      <c r="F243" s="66" t="s">
        <v>353</v>
      </c>
      <c r="G243" s="71">
        <v>78.75</v>
      </c>
      <c r="H243" s="71">
        <v>45.44</v>
      </c>
      <c r="I243" s="71">
        <v>70</v>
      </c>
      <c r="J243" s="71">
        <v>80</v>
      </c>
      <c r="K243" s="76">
        <v>80</v>
      </c>
      <c r="L243" s="71">
        <v>354.19</v>
      </c>
      <c r="M243" s="66">
        <v>54</v>
      </c>
      <c r="N243" s="66">
        <v>97</v>
      </c>
      <c r="O243" s="80">
        <f t="shared" si="7"/>
        <v>0.556701030927835</v>
      </c>
      <c r="P243" s="66"/>
    </row>
    <row r="244" ht="20" customHeight="1" spans="1:16">
      <c r="A244" s="40">
        <v>262</v>
      </c>
      <c r="B244" s="70">
        <v>2022055429</v>
      </c>
      <c r="C244" s="37" t="s">
        <v>905</v>
      </c>
      <c r="D244" s="37" t="s">
        <v>620</v>
      </c>
      <c r="E244" s="66" t="s">
        <v>847</v>
      </c>
      <c r="F244" s="66" t="s">
        <v>906</v>
      </c>
      <c r="G244" s="71">
        <v>79.48</v>
      </c>
      <c r="H244" s="71">
        <v>44.53</v>
      </c>
      <c r="I244" s="71">
        <v>70</v>
      </c>
      <c r="J244" s="71">
        <v>80</v>
      </c>
      <c r="K244" s="76">
        <v>80</v>
      </c>
      <c r="L244" s="71">
        <v>354.01</v>
      </c>
      <c r="M244" s="66">
        <v>55</v>
      </c>
      <c r="N244" s="66">
        <v>97</v>
      </c>
      <c r="O244" s="80">
        <f t="shared" si="7"/>
        <v>0.56701030927835</v>
      </c>
      <c r="P244" s="66"/>
    </row>
    <row r="245" ht="20" customHeight="1" spans="1:16">
      <c r="A245" s="40">
        <v>215</v>
      </c>
      <c r="B245" s="70">
        <v>2022055413</v>
      </c>
      <c r="C245" s="37" t="s">
        <v>907</v>
      </c>
      <c r="D245" s="37" t="s">
        <v>620</v>
      </c>
      <c r="E245" s="66" t="s">
        <v>849</v>
      </c>
      <c r="F245" s="66" t="s">
        <v>120</v>
      </c>
      <c r="G245" s="71">
        <v>79.7</v>
      </c>
      <c r="H245" s="71">
        <v>44.135</v>
      </c>
      <c r="I245" s="71">
        <v>70</v>
      </c>
      <c r="J245" s="71">
        <v>80</v>
      </c>
      <c r="K245" s="76">
        <v>80</v>
      </c>
      <c r="L245" s="71">
        <v>353.835</v>
      </c>
      <c r="M245" s="66">
        <v>56</v>
      </c>
      <c r="N245" s="66">
        <v>97</v>
      </c>
      <c r="O245" s="80">
        <f t="shared" si="7"/>
        <v>0.577319587628866</v>
      </c>
      <c r="P245" s="66"/>
    </row>
    <row r="246" ht="20" customHeight="1" spans="1:16">
      <c r="A246" s="40">
        <v>263</v>
      </c>
      <c r="B246" s="70">
        <v>2022055445</v>
      </c>
      <c r="C246" s="37" t="s">
        <v>908</v>
      </c>
      <c r="D246" s="37" t="s">
        <v>620</v>
      </c>
      <c r="E246" s="66" t="s">
        <v>847</v>
      </c>
      <c r="F246" s="66" t="s">
        <v>248</v>
      </c>
      <c r="G246" s="71">
        <v>79.6</v>
      </c>
      <c r="H246" s="71">
        <v>44.2</v>
      </c>
      <c r="I246" s="71">
        <v>70</v>
      </c>
      <c r="J246" s="71">
        <v>80</v>
      </c>
      <c r="K246" s="76">
        <v>80</v>
      </c>
      <c r="L246" s="71">
        <v>353.8</v>
      </c>
      <c r="M246" s="66">
        <v>57</v>
      </c>
      <c r="N246" s="66">
        <v>97</v>
      </c>
      <c r="O246" s="80">
        <f t="shared" si="7"/>
        <v>0.587628865979381</v>
      </c>
      <c r="P246" s="66"/>
    </row>
    <row r="247" ht="20" customHeight="1" spans="1:16">
      <c r="A247" s="40">
        <v>216</v>
      </c>
      <c r="B247" s="70">
        <v>2022055380</v>
      </c>
      <c r="C247" s="37" t="s">
        <v>909</v>
      </c>
      <c r="D247" s="37" t="s">
        <v>620</v>
      </c>
      <c r="E247" s="66" t="s">
        <v>849</v>
      </c>
      <c r="F247" s="66" t="s">
        <v>252</v>
      </c>
      <c r="G247" s="71">
        <v>78.55</v>
      </c>
      <c r="H247" s="71">
        <v>45.225</v>
      </c>
      <c r="I247" s="71">
        <v>70</v>
      </c>
      <c r="J247" s="71">
        <v>80</v>
      </c>
      <c r="K247" s="76">
        <v>80</v>
      </c>
      <c r="L247" s="71">
        <v>353.775</v>
      </c>
      <c r="M247" s="66">
        <v>58</v>
      </c>
      <c r="N247" s="66">
        <v>97</v>
      </c>
      <c r="O247" s="80">
        <f t="shared" si="7"/>
        <v>0.597938144329897</v>
      </c>
      <c r="P247" s="66"/>
    </row>
    <row r="248" ht="20" customHeight="1" spans="1:16">
      <c r="A248" s="40">
        <v>264</v>
      </c>
      <c r="B248" s="70">
        <v>2022055466</v>
      </c>
      <c r="C248" s="37" t="s">
        <v>910</v>
      </c>
      <c r="D248" s="37" t="s">
        <v>620</v>
      </c>
      <c r="E248" s="66" t="s">
        <v>847</v>
      </c>
      <c r="F248" s="66" t="s">
        <v>49</v>
      </c>
      <c r="G248" s="71">
        <v>79.75</v>
      </c>
      <c r="H248" s="71">
        <v>43.97</v>
      </c>
      <c r="I248" s="71">
        <v>70</v>
      </c>
      <c r="J248" s="71">
        <v>80</v>
      </c>
      <c r="K248" s="76">
        <v>80</v>
      </c>
      <c r="L248" s="71">
        <v>353.72</v>
      </c>
      <c r="M248" s="66">
        <v>59</v>
      </c>
      <c r="N248" s="66">
        <v>97</v>
      </c>
      <c r="O248" s="80">
        <f t="shared" si="7"/>
        <v>0.608247422680412</v>
      </c>
      <c r="P248" s="66"/>
    </row>
    <row r="249" ht="20" customHeight="1" spans="1:16">
      <c r="A249" s="40">
        <v>217</v>
      </c>
      <c r="B249" s="70">
        <v>2022055400</v>
      </c>
      <c r="C249" s="37" t="s">
        <v>911</v>
      </c>
      <c r="D249" s="37" t="s">
        <v>620</v>
      </c>
      <c r="E249" s="66" t="s">
        <v>849</v>
      </c>
      <c r="F249" s="66" t="s">
        <v>71</v>
      </c>
      <c r="G249" s="71">
        <v>79.85</v>
      </c>
      <c r="H249" s="71">
        <v>42.195</v>
      </c>
      <c r="I249" s="71">
        <v>70</v>
      </c>
      <c r="J249" s="71">
        <v>80</v>
      </c>
      <c r="K249" s="76">
        <v>81.2</v>
      </c>
      <c r="L249" s="71">
        <v>353.245</v>
      </c>
      <c r="M249" s="66">
        <v>60</v>
      </c>
      <c r="N249" s="66">
        <v>97</v>
      </c>
      <c r="O249" s="80">
        <f t="shared" si="7"/>
        <v>0.618556701030928</v>
      </c>
      <c r="P249" s="66"/>
    </row>
    <row r="250" ht="20" customHeight="1" spans="1:16">
      <c r="A250" s="40">
        <v>265</v>
      </c>
      <c r="B250" s="70">
        <v>2022055425</v>
      </c>
      <c r="C250" s="37" t="s">
        <v>912</v>
      </c>
      <c r="D250" s="37" t="s">
        <v>620</v>
      </c>
      <c r="E250" s="66" t="s">
        <v>847</v>
      </c>
      <c r="F250" s="66" t="s">
        <v>555</v>
      </c>
      <c r="G250" s="71">
        <v>79.13</v>
      </c>
      <c r="H250" s="71">
        <v>43.96</v>
      </c>
      <c r="I250" s="71">
        <v>70</v>
      </c>
      <c r="J250" s="71">
        <v>80</v>
      </c>
      <c r="K250" s="76">
        <v>80</v>
      </c>
      <c r="L250" s="71">
        <v>353.09</v>
      </c>
      <c r="M250" s="66">
        <v>61</v>
      </c>
      <c r="N250" s="66">
        <v>97</v>
      </c>
      <c r="O250" s="80">
        <f t="shared" si="7"/>
        <v>0.628865979381443</v>
      </c>
      <c r="P250" s="66"/>
    </row>
    <row r="251" ht="20" customHeight="1" spans="1:16">
      <c r="A251" s="40">
        <v>266</v>
      </c>
      <c r="B251" s="70">
        <v>2022055435</v>
      </c>
      <c r="C251" s="37" t="s">
        <v>913</v>
      </c>
      <c r="D251" s="37" t="s">
        <v>620</v>
      </c>
      <c r="E251" s="66" t="s">
        <v>847</v>
      </c>
      <c r="F251" s="66" t="s">
        <v>240</v>
      </c>
      <c r="G251" s="71">
        <v>79.93</v>
      </c>
      <c r="H251" s="71">
        <v>43.04</v>
      </c>
      <c r="I251" s="71">
        <v>70</v>
      </c>
      <c r="J251" s="71">
        <v>80</v>
      </c>
      <c r="K251" s="76">
        <v>80</v>
      </c>
      <c r="L251" s="71">
        <v>352.97</v>
      </c>
      <c r="M251" s="66">
        <v>62</v>
      </c>
      <c r="N251" s="66">
        <v>97</v>
      </c>
      <c r="O251" s="80">
        <f t="shared" si="7"/>
        <v>0.639175257731959</v>
      </c>
      <c r="P251" s="66"/>
    </row>
    <row r="252" ht="20" customHeight="1" spans="1:16">
      <c r="A252" s="40">
        <v>218</v>
      </c>
      <c r="B252" s="70">
        <v>2022055411</v>
      </c>
      <c r="C252" s="37" t="s">
        <v>914</v>
      </c>
      <c r="D252" s="37" t="s">
        <v>620</v>
      </c>
      <c r="E252" s="66" t="s">
        <v>849</v>
      </c>
      <c r="F252" s="66" t="s">
        <v>353</v>
      </c>
      <c r="G252" s="71">
        <v>77.85</v>
      </c>
      <c r="H252" s="71">
        <v>44.575</v>
      </c>
      <c r="I252" s="71">
        <v>70</v>
      </c>
      <c r="J252" s="71">
        <v>80</v>
      </c>
      <c r="K252" s="76">
        <v>80</v>
      </c>
      <c r="L252" s="71">
        <v>352.425</v>
      </c>
      <c r="M252" s="66">
        <v>63</v>
      </c>
      <c r="N252" s="66">
        <v>97</v>
      </c>
      <c r="O252" s="80">
        <f t="shared" si="7"/>
        <v>0.649484536082474</v>
      </c>
      <c r="P252" s="66"/>
    </row>
    <row r="253" ht="20" customHeight="1" spans="1:16">
      <c r="A253" s="40">
        <v>219</v>
      </c>
      <c r="B253" s="70">
        <v>2022055409</v>
      </c>
      <c r="C253" s="37" t="s">
        <v>915</v>
      </c>
      <c r="D253" s="37" t="s">
        <v>620</v>
      </c>
      <c r="E253" s="66" t="s">
        <v>849</v>
      </c>
      <c r="F253" s="66" t="s">
        <v>39</v>
      </c>
      <c r="G253" s="71">
        <v>79.7</v>
      </c>
      <c r="H253" s="71">
        <v>42.66</v>
      </c>
      <c r="I253" s="71">
        <v>70</v>
      </c>
      <c r="J253" s="71">
        <v>80</v>
      </c>
      <c r="K253" s="76">
        <v>80</v>
      </c>
      <c r="L253" s="71">
        <v>352.36</v>
      </c>
      <c r="M253" s="66">
        <v>64</v>
      </c>
      <c r="N253" s="66">
        <v>97</v>
      </c>
      <c r="O253" s="80">
        <f t="shared" si="7"/>
        <v>0.65979381443299</v>
      </c>
      <c r="P253" s="66"/>
    </row>
    <row r="254" ht="20" customHeight="1" spans="1:16">
      <c r="A254" s="40">
        <v>267</v>
      </c>
      <c r="B254" s="70">
        <v>2022055431</v>
      </c>
      <c r="C254" s="37" t="s">
        <v>916</v>
      </c>
      <c r="D254" s="37" t="s">
        <v>620</v>
      </c>
      <c r="E254" s="66" t="s">
        <v>847</v>
      </c>
      <c r="F254" s="66" t="s">
        <v>305</v>
      </c>
      <c r="G254" s="71">
        <v>77.75</v>
      </c>
      <c r="H254" s="71">
        <v>44.4</v>
      </c>
      <c r="I254" s="71">
        <v>70</v>
      </c>
      <c r="J254" s="71">
        <v>80</v>
      </c>
      <c r="K254" s="76">
        <v>80</v>
      </c>
      <c r="L254" s="71">
        <v>352.1</v>
      </c>
      <c r="M254" s="66">
        <v>65</v>
      </c>
      <c r="N254" s="66">
        <v>97</v>
      </c>
      <c r="O254" s="80">
        <f t="shared" ref="O254:O317" si="8">IFERROR(M254/N254,"")</f>
        <v>0.670103092783505</v>
      </c>
      <c r="P254" s="66"/>
    </row>
    <row r="255" ht="20" customHeight="1" spans="1:16">
      <c r="A255" s="40">
        <v>220</v>
      </c>
      <c r="B255" s="70">
        <v>2022055408</v>
      </c>
      <c r="C255" s="37" t="s">
        <v>917</v>
      </c>
      <c r="D255" s="37" t="s">
        <v>620</v>
      </c>
      <c r="E255" s="66" t="s">
        <v>849</v>
      </c>
      <c r="F255" s="66" t="s">
        <v>248</v>
      </c>
      <c r="G255" s="71">
        <v>79.6</v>
      </c>
      <c r="H255" s="71">
        <v>42.435</v>
      </c>
      <c r="I255" s="71">
        <v>70</v>
      </c>
      <c r="J255" s="71">
        <v>80</v>
      </c>
      <c r="K255" s="76">
        <v>80</v>
      </c>
      <c r="L255" s="71">
        <v>352.035</v>
      </c>
      <c r="M255" s="66">
        <v>66</v>
      </c>
      <c r="N255" s="66">
        <v>97</v>
      </c>
      <c r="O255" s="80">
        <f t="shared" si="8"/>
        <v>0.680412371134021</v>
      </c>
      <c r="P255" s="66"/>
    </row>
    <row r="256" ht="20" customHeight="1" spans="1:16">
      <c r="A256" s="40">
        <v>221</v>
      </c>
      <c r="B256" s="70">
        <v>2022055375</v>
      </c>
      <c r="C256" s="37" t="s">
        <v>918</v>
      </c>
      <c r="D256" s="37" t="s">
        <v>620</v>
      </c>
      <c r="E256" s="66" t="s">
        <v>849</v>
      </c>
      <c r="F256" s="66" t="s">
        <v>82</v>
      </c>
      <c r="G256" s="71">
        <v>78.85</v>
      </c>
      <c r="H256" s="71">
        <v>43.125</v>
      </c>
      <c r="I256" s="71">
        <v>70</v>
      </c>
      <c r="J256" s="71">
        <v>80</v>
      </c>
      <c r="K256" s="76">
        <v>80</v>
      </c>
      <c r="L256" s="71">
        <v>351.975</v>
      </c>
      <c r="M256" s="66">
        <v>67</v>
      </c>
      <c r="N256" s="66">
        <v>97</v>
      </c>
      <c r="O256" s="80">
        <f t="shared" si="8"/>
        <v>0.690721649484536</v>
      </c>
      <c r="P256" s="66"/>
    </row>
    <row r="257" ht="20" customHeight="1" spans="1:16">
      <c r="A257" s="40">
        <v>222</v>
      </c>
      <c r="B257" s="70">
        <v>2022055401</v>
      </c>
      <c r="C257" s="37" t="s">
        <v>919</v>
      </c>
      <c r="D257" s="37" t="s">
        <v>620</v>
      </c>
      <c r="E257" s="66" t="s">
        <v>849</v>
      </c>
      <c r="F257" s="66" t="s">
        <v>33</v>
      </c>
      <c r="G257" s="71">
        <v>79.75</v>
      </c>
      <c r="H257" s="71">
        <v>42.196</v>
      </c>
      <c r="I257" s="71">
        <v>70</v>
      </c>
      <c r="J257" s="71">
        <v>80</v>
      </c>
      <c r="K257" s="76">
        <v>80</v>
      </c>
      <c r="L257" s="71">
        <v>351.946</v>
      </c>
      <c r="M257" s="66">
        <v>68</v>
      </c>
      <c r="N257" s="66">
        <v>97</v>
      </c>
      <c r="O257" s="80">
        <f t="shared" si="8"/>
        <v>0.701030927835051</v>
      </c>
      <c r="P257" s="66"/>
    </row>
    <row r="258" ht="20" customHeight="1" spans="1:16">
      <c r="A258" s="40">
        <v>268</v>
      </c>
      <c r="B258" s="70">
        <v>2022055465</v>
      </c>
      <c r="C258" s="37" t="s">
        <v>920</v>
      </c>
      <c r="D258" s="37" t="s">
        <v>620</v>
      </c>
      <c r="E258" s="66" t="s">
        <v>847</v>
      </c>
      <c r="F258" s="66" t="s">
        <v>397</v>
      </c>
      <c r="G258" s="71">
        <v>78.675</v>
      </c>
      <c r="H258" s="71">
        <v>43.25</v>
      </c>
      <c r="I258" s="71">
        <v>70</v>
      </c>
      <c r="J258" s="71">
        <v>80</v>
      </c>
      <c r="K258" s="76">
        <v>80</v>
      </c>
      <c r="L258" s="71">
        <v>351.925</v>
      </c>
      <c r="M258" s="66">
        <v>69</v>
      </c>
      <c r="N258" s="66">
        <v>97</v>
      </c>
      <c r="O258" s="80">
        <f t="shared" si="8"/>
        <v>0.711340206185567</v>
      </c>
      <c r="P258" s="66"/>
    </row>
    <row r="259" ht="20" customHeight="1" spans="1:16">
      <c r="A259" s="40">
        <v>269</v>
      </c>
      <c r="B259" s="70">
        <v>2022055450</v>
      </c>
      <c r="C259" s="37" t="s">
        <v>921</v>
      </c>
      <c r="D259" s="37" t="s">
        <v>620</v>
      </c>
      <c r="E259" s="66" t="s">
        <v>847</v>
      </c>
      <c r="F259" s="66" t="s">
        <v>33</v>
      </c>
      <c r="G259" s="71">
        <v>75.4</v>
      </c>
      <c r="H259" s="71">
        <v>46.48</v>
      </c>
      <c r="I259" s="71">
        <v>70</v>
      </c>
      <c r="J259" s="71">
        <v>80</v>
      </c>
      <c r="K259" s="76">
        <v>80</v>
      </c>
      <c r="L259" s="71">
        <v>351.88</v>
      </c>
      <c r="M259" s="66">
        <v>70</v>
      </c>
      <c r="N259" s="66">
        <v>97</v>
      </c>
      <c r="O259" s="80">
        <f t="shared" si="8"/>
        <v>0.721649484536082</v>
      </c>
      <c r="P259" s="66"/>
    </row>
    <row r="260" ht="20" customHeight="1" spans="1:16">
      <c r="A260" s="40">
        <v>270</v>
      </c>
      <c r="B260" s="70">
        <v>2022055442</v>
      </c>
      <c r="C260" s="37" t="s">
        <v>922</v>
      </c>
      <c r="D260" s="37" t="s">
        <v>620</v>
      </c>
      <c r="E260" s="66" t="s">
        <v>847</v>
      </c>
      <c r="F260" s="66" t="s">
        <v>39</v>
      </c>
      <c r="G260" s="71">
        <v>79.45</v>
      </c>
      <c r="H260" s="71">
        <v>42.17</v>
      </c>
      <c r="I260" s="71">
        <v>70</v>
      </c>
      <c r="J260" s="71">
        <v>80</v>
      </c>
      <c r="K260" s="76">
        <v>80</v>
      </c>
      <c r="L260" s="71">
        <v>351.62</v>
      </c>
      <c r="M260" s="66">
        <v>71</v>
      </c>
      <c r="N260" s="66">
        <v>97</v>
      </c>
      <c r="O260" s="80">
        <f t="shared" si="8"/>
        <v>0.731958762886598</v>
      </c>
      <c r="P260" s="66"/>
    </row>
    <row r="261" ht="20" customHeight="1" spans="1:16">
      <c r="A261" s="40">
        <v>223</v>
      </c>
      <c r="B261" s="70">
        <v>2022055382</v>
      </c>
      <c r="C261" s="37" t="s">
        <v>923</v>
      </c>
      <c r="D261" s="37" t="s">
        <v>620</v>
      </c>
      <c r="E261" s="66" t="s">
        <v>849</v>
      </c>
      <c r="F261" s="66" t="s">
        <v>63</v>
      </c>
      <c r="G261" s="71">
        <v>76.25</v>
      </c>
      <c r="H261" s="71">
        <v>45.335</v>
      </c>
      <c r="I261" s="71">
        <v>70</v>
      </c>
      <c r="J261" s="71">
        <v>80</v>
      </c>
      <c r="K261" s="76">
        <v>80</v>
      </c>
      <c r="L261" s="71">
        <v>351.585</v>
      </c>
      <c r="M261" s="66">
        <v>72</v>
      </c>
      <c r="N261" s="66">
        <v>97</v>
      </c>
      <c r="O261" s="80">
        <f t="shared" si="8"/>
        <v>0.742268041237113</v>
      </c>
      <c r="P261" s="66"/>
    </row>
    <row r="262" ht="20" customHeight="1" spans="1:16">
      <c r="A262" s="40">
        <v>224</v>
      </c>
      <c r="B262" s="70">
        <v>2022055377</v>
      </c>
      <c r="C262" s="37" t="s">
        <v>924</v>
      </c>
      <c r="D262" s="37" t="s">
        <v>620</v>
      </c>
      <c r="E262" s="66" t="s">
        <v>849</v>
      </c>
      <c r="F262" s="66" t="s">
        <v>355</v>
      </c>
      <c r="G262" s="71">
        <v>78.5</v>
      </c>
      <c r="H262" s="71">
        <v>42.97</v>
      </c>
      <c r="I262" s="71">
        <v>70</v>
      </c>
      <c r="J262" s="71">
        <v>80</v>
      </c>
      <c r="K262" s="76">
        <v>80</v>
      </c>
      <c r="L262" s="81">
        <v>351.47</v>
      </c>
      <c r="M262" s="66">
        <v>73</v>
      </c>
      <c r="N262" s="66">
        <v>97</v>
      </c>
      <c r="O262" s="80">
        <f t="shared" si="8"/>
        <v>0.752577319587629</v>
      </c>
      <c r="P262" s="66"/>
    </row>
    <row r="263" ht="20" customHeight="1" spans="1:16">
      <c r="A263" s="40">
        <v>271</v>
      </c>
      <c r="B263" s="70">
        <v>2022055436</v>
      </c>
      <c r="C263" s="37" t="s">
        <v>925</v>
      </c>
      <c r="D263" s="37" t="s">
        <v>620</v>
      </c>
      <c r="E263" s="66" t="s">
        <v>847</v>
      </c>
      <c r="F263" s="66" t="s">
        <v>926</v>
      </c>
      <c r="G263" s="71">
        <v>78.475</v>
      </c>
      <c r="H263" s="71">
        <v>42.92</v>
      </c>
      <c r="I263" s="71">
        <v>70</v>
      </c>
      <c r="J263" s="71">
        <v>80</v>
      </c>
      <c r="K263" s="76">
        <v>80</v>
      </c>
      <c r="L263" s="71">
        <v>351.37</v>
      </c>
      <c r="M263" s="66">
        <v>74</v>
      </c>
      <c r="N263" s="66">
        <v>97</v>
      </c>
      <c r="O263" s="80">
        <f t="shared" si="8"/>
        <v>0.762886597938144</v>
      </c>
      <c r="P263" s="66"/>
    </row>
    <row r="264" ht="20" customHeight="1" spans="1:16">
      <c r="A264" s="40">
        <v>272</v>
      </c>
      <c r="B264" s="70">
        <v>2022055462</v>
      </c>
      <c r="C264" s="37" t="s">
        <v>927</v>
      </c>
      <c r="D264" s="37" t="s">
        <v>620</v>
      </c>
      <c r="E264" s="66" t="s">
        <v>847</v>
      </c>
      <c r="F264" s="66" t="s">
        <v>171</v>
      </c>
      <c r="G264" s="71">
        <v>79.75</v>
      </c>
      <c r="H264" s="71">
        <v>41.61</v>
      </c>
      <c r="I264" s="71">
        <v>70</v>
      </c>
      <c r="J264" s="71">
        <v>80</v>
      </c>
      <c r="K264" s="76">
        <v>80</v>
      </c>
      <c r="L264" s="71">
        <v>351.36</v>
      </c>
      <c r="M264" s="66">
        <v>75</v>
      </c>
      <c r="N264" s="66">
        <v>97</v>
      </c>
      <c r="O264" s="80">
        <f t="shared" si="8"/>
        <v>0.77319587628866</v>
      </c>
      <c r="P264" s="66"/>
    </row>
    <row r="265" ht="20" customHeight="1" spans="1:16">
      <c r="A265" s="40">
        <v>273</v>
      </c>
      <c r="B265" s="70">
        <v>2022055454</v>
      </c>
      <c r="C265" s="37" t="s">
        <v>928</v>
      </c>
      <c r="D265" s="37" t="s">
        <v>620</v>
      </c>
      <c r="E265" s="66" t="s">
        <v>847</v>
      </c>
      <c r="F265" s="66" t="s">
        <v>45</v>
      </c>
      <c r="G265" s="71">
        <v>79.25</v>
      </c>
      <c r="H265" s="71">
        <v>41.89</v>
      </c>
      <c r="I265" s="71">
        <v>70</v>
      </c>
      <c r="J265" s="71">
        <v>80</v>
      </c>
      <c r="K265" s="76">
        <v>80</v>
      </c>
      <c r="L265" s="71">
        <v>351.14</v>
      </c>
      <c r="M265" s="66">
        <v>76</v>
      </c>
      <c r="N265" s="66">
        <v>97</v>
      </c>
      <c r="O265" s="80">
        <f t="shared" si="8"/>
        <v>0.783505154639175</v>
      </c>
      <c r="P265" s="66"/>
    </row>
    <row r="266" ht="20" customHeight="1" spans="1:16">
      <c r="A266" s="40">
        <v>274</v>
      </c>
      <c r="B266" s="70">
        <v>2022055471</v>
      </c>
      <c r="C266" s="37" t="s">
        <v>929</v>
      </c>
      <c r="D266" s="37" t="s">
        <v>620</v>
      </c>
      <c r="E266" s="66" t="s">
        <v>847</v>
      </c>
      <c r="F266" s="66" t="s">
        <v>27</v>
      </c>
      <c r="G266" s="71">
        <v>78.95</v>
      </c>
      <c r="H266" s="71">
        <v>42.16</v>
      </c>
      <c r="I266" s="71">
        <v>70</v>
      </c>
      <c r="J266" s="71">
        <v>80</v>
      </c>
      <c r="K266" s="76">
        <v>80</v>
      </c>
      <c r="L266" s="71">
        <v>351.08</v>
      </c>
      <c r="M266" s="66">
        <v>77</v>
      </c>
      <c r="N266" s="66">
        <v>97</v>
      </c>
      <c r="O266" s="80">
        <f t="shared" si="8"/>
        <v>0.793814432989691</v>
      </c>
      <c r="P266" s="66"/>
    </row>
    <row r="267" ht="20" customHeight="1" spans="1:16">
      <c r="A267" s="40">
        <v>225</v>
      </c>
      <c r="B267" s="70">
        <v>2022055422</v>
      </c>
      <c r="C267" s="37" t="s">
        <v>930</v>
      </c>
      <c r="D267" s="37" t="s">
        <v>620</v>
      </c>
      <c r="E267" s="66" t="s">
        <v>849</v>
      </c>
      <c r="F267" s="66" t="s">
        <v>798</v>
      </c>
      <c r="G267" s="71">
        <v>76.75</v>
      </c>
      <c r="H267" s="71">
        <v>44.31</v>
      </c>
      <c r="I267" s="71">
        <v>70</v>
      </c>
      <c r="J267" s="71">
        <v>80</v>
      </c>
      <c r="K267" s="76">
        <v>80</v>
      </c>
      <c r="L267" s="71">
        <v>351.06</v>
      </c>
      <c r="M267" s="66">
        <v>78</v>
      </c>
      <c r="N267" s="66">
        <v>97</v>
      </c>
      <c r="O267" s="80">
        <f t="shared" si="8"/>
        <v>0.804123711340206</v>
      </c>
      <c r="P267" s="66"/>
    </row>
    <row r="268" ht="20" customHeight="1" spans="1:16">
      <c r="A268" s="40">
        <v>226</v>
      </c>
      <c r="B268" s="70">
        <v>2022055393</v>
      </c>
      <c r="C268" s="37" t="s">
        <v>931</v>
      </c>
      <c r="D268" s="37" t="s">
        <v>620</v>
      </c>
      <c r="E268" s="66" t="s">
        <v>849</v>
      </c>
      <c r="F268" s="66" t="s">
        <v>49</v>
      </c>
      <c r="G268" s="71">
        <v>78.7</v>
      </c>
      <c r="H268" s="71">
        <v>42.285</v>
      </c>
      <c r="I268" s="71">
        <v>70</v>
      </c>
      <c r="J268" s="71">
        <v>80</v>
      </c>
      <c r="K268" s="76">
        <v>80</v>
      </c>
      <c r="L268" s="71">
        <v>350.985</v>
      </c>
      <c r="M268" s="66">
        <v>79</v>
      </c>
      <c r="N268" s="66">
        <v>97</v>
      </c>
      <c r="O268" s="80">
        <f t="shared" si="8"/>
        <v>0.814432989690722</v>
      </c>
      <c r="P268" s="66"/>
    </row>
    <row r="269" ht="20" customHeight="1" spans="1:16">
      <c r="A269" s="40">
        <v>227</v>
      </c>
      <c r="B269" s="70">
        <v>2022055412</v>
      </c>
      <c r="C269" s="37" t="s">
        <v>932</v>
      </c>
      <c r="D269" s="37" t="s">
        <v>620</v>
      </c>
      <c r="E269" s="66" t="s">
        <v>849</v>
      </c>
      <c r="F269" s="66" t="s">
        <v>402</v>
      </c>
      <c r="G269" s="71">
        <v>78.85</v>
      </c>
      <c r="H269" s="71">
        <v>41.75</v>
      </c>
      <c r="I269" s="71">
        <v>70</v>
      </c>
      <c r="J269" s="71">
        <v>80</v>
      </c>
      <c r="K269" s="76">
        <v>80</v>
      </c>
      <c r="L269" s="71">
        <v>350.6</v>
      </c>
      <c r="M269" s="66">
        <v>80</v>
      </c>
      <c r="N269" s="66">
        <v>97</v>
      </c>
      <c r="O269" s="80">
        <f t="shared" si="8"/>
        <v>0.824742268041237</v>
      </c>
      <c r="P269" s="66"/>
    </row>
    <row r="270" ht="20" customHeight="1" spans="1:16">
      <c r="A270" s="40">
        <v>228</v>
      </c>
      <c r="B270" s="70">
        <v>2022055406</v>
      </c>
      <c r="C270" s="37" t="s">
        <v>933</v>
      </c>
      <c r="D270" s="37" t="s">
        <v>620</v>
      </c>
      <c r="E270" s="66" t="s">
        <v>849</v>
      </c>
      <c r="F270" s="66" t="s">
        <v>934</v>
      </c>
      <c r="G270" s="71">
        <v>79.75</v>
      </c>
      <c r="H270" s="71">
        <v>40.785</v>
      </c>
      <c r="I270" s="71">
        <v>70</v>
      </c>
      <c r="J270" s="71">
        <v>80</v>
      </c>
      <c r="K270" s="76">
        <v>80</v>
      </c>
      <c r="L270" s="71">
        <v>350.535</v>
      </c>
      <c r="M270" s="66">
        <v>81</v>
      </c>
      <c r="N270" s="66">
        <v>97</v>
      </c>
      <c r="O270" s="80">
        <f t="shared" si="8"/>
        <v>0.835051546391753</v>
      </c>
      <c r="P270" s="66"/>
    </row>
    <row r="271" ht="20" customHeight="1" spans="1:16">
      <c r="A271" s="40">
        <v>275</v>
      </c>
      <c r="B271" s="70">
        <v>2022055424</v>
      </c>
      <c r="C271" s="37" t="s">
        <v>935</v>
      </c>
      <c r="D271" s="37" t="s">
        <v>620</v>
      </c>
      <c r="E271" s="66" t="s">
        <v>847</v>
      </c>
      <c r="F271" s="66" t="s">
        <v>786</v>
      </c>
      <c r="G271" s="71">
        <v>79.5</v>
      </c>
      <c r="H271" s="71">
        <v>40.865</v>
      </c>
      <c r="I271" s="71">
        <v>70</v>
      </c>
      <c r="J271" s="71">
        <v>80</v>
      </c>
      <c r="K271" s="76">
        <v>80</v>
      </c>
      <c r="L271" s="71">
        <v>350.4</v>
      </c>
      <c r="M271" s="66">
        <v>82</v>
      </c>
      <c r="N271" s="66">
        <v>97</v>
      </c>
      <c r="O271" s="80">
        <f t="shared" si="8"/>
        <v>0.845360824742268</v>
      </c>
      <c r="P271" s="66"/>
    </row>
    <row r="272" ht="20" customHeight="1" spans="1:16">
      <c r="A272" s="40">
        <v>229</v>
      </c>
      <c r="B272" s="70">
        <v>2022055397</v>
      </c>
      <c r="C272" s="37" t="s">
        <v>936</v>
      </c>
      <c r="D272" s="37" t="s">
        <v>620</v>
      </c>
      <c r="E272" s="66" t="s">
        <v>849</v>
      </c>
      <c r="F272" s="66" t="s">
        <v>85</v>
      </c>
      <c r="G272" s="71">
        <v>76.75</v>
      </c>
      <c r="H272" s="71">
        <v>43.555</v>
      </c>
      <c r="I272" s="71">
        <v>70</v>
      </c>
      <c r="J272" s="71">
        <v>80</v>
      </c>
      <c r="K272" s="76">
        <v>80</v>
      </c>
      <c r="L272" s="71">
        <v>350.305</v>
      </c>
      <c r="M272" s="66">
        <v>83</v>
      </c>
      <c r="N272" s="66">
        <v>97</v>
      </c>
      <c r="O272" s="80">
        <f t="shared" si="8"/>
        <v>0.855670103092783</v>
      </c>
      <c r="P272" s="66"/>
    </row>
    <row r="273" ht="20" customHeight="1" spans="1:16">
      <c r="A273" s="40">
        <v>276</v>
      </c>
      <c r="B273" s="70">
        <v>2022055461</v>
      </c>
      <c r="C273" s="37" t="s">
        <v>937</v>
      </c>
      <c r="D273" s="37" t="s">
        <v>620</v>
      </c>
      <c r="E273" s="66" t="s">
        <v>847</v>
      </c>
      <c r="F273" s="66" t="s">
        <v>37</v>
      </c>
      <c r="G273" s="71">
        <v>78.85</v>
      </c>
      <c r="H273" s="71">
        <v>41.39</v>
      </c>
      <c r="I273" s="71">
        <v>70</v>
      </c>
      <c r="J273" s="71">
        <v>80</v>
      </c>
      <c r="K273" s="76">
        <v>80</v>
      </c>
      <c r="L273" s="71">
        <f>G273+H273+I273+J273+K273</f>
        <v>350.24</v>
      </c>
      <c r="M273" s="66">
        <v>84</v>
      </c>
      <c r="N273" s="66">
        <v>97</v>
      </c>
      <c r="O273" s="80">
        <f t="shared" si="8"/>
        <v>0.865979381443299</v>
      </c>
      <c r="P273" s="66"/>
    </row>
    <row r="274" ht="20" customHeight="1" spans="1:16">
      <c r="A274" s="40">
        <v>230</v>
      </c>
      <c r="B274" s="70">
        <v>2022055386</v>
      </c>
      <c r="C274" s="37" t="s">
        <v>938</v>
      </c>
      <c r="D274" s="37" t="s">
        <v>620</v>
      </c>
      <c r="E274" s="66" t="s">
        <v>849</v>
      </c>
      <c r="F274" s="66" t="s">
        <v>47</v>
      </c>
      <c r="G274" s="71">
        <v>77.75</v>
      </c>
      <c r="H274" s="71">
        <v>42.4</v>
      </c>
      <c r="I274" s="71">
        <v>70</v>
      </c>
      <c r="J274" s="71">
        <v>80</v>
      </c>
      <c r="K274" s="76">
        <v>80</v>
      </c>
      <c r="L274" s="71">
        <v>350.15</v>
      </c>
      <c r="M274" s="66">
        <v>85</v>
      </c>
      <c r="N274" s="66">
        <v>97</v>
      </c>
      <c r="O274" s="80">
        <f t="shared" si="8"/>
        <v>0.876288659793814</v>
      </c>
      <c r="P274" s="66"/>
    </row>
    <row r="275" ht="20" customHeight="1" spans="1:16">
      <c r="A275" s="40">
        <v>277</v>
      </c>
      <c r="B275" s="70">
        <v>2022055456</v>
      </c>
      <c r="C275" s="37" t="s">
        <v>939</v>
      </c>
      <c r="D275" s="37" t="s">
        <v>620</v>
      </c>
      <c r="E275" s="66" t="s">
        <v>847</v>
      </c>
      <c r="F275" s="66" t="s">
        <v>69</v>
      </c>
      <c r="G275" s="71">
        <v>78.325</v>
      </c>
      <c r="H275" s="71">
        <v>41.685</v>
      </c>
      <c r="I275" s="71">
        <v>70</v>
      </c>
      <c r="J275" s="71">
        <v>80</v>
      </c>
      <c r="K275" s="76">
        <v>80</v>
      </c>
      <c r="L275" s="71">
        <v>350.02</v>
      </c>
      <c r="M275" s="66">
        <v>86</v>
      </c>
      <c r="N275" s="66">
        <v>97</v>
      </c>
      <c r="O275" s="80">
        <f t="shared" si="8"/>
        <v>0.88659793814433</v>
      </c>
      <c r="P275" s="66"/>
    </row>
    <row r="276" ht="20" customHeight="1" spans="1:16">
      <c r="A276" s="40">
        <v>278</v>
      </c>
      <c r="B276" s="70">
        <v>2022055451</v>
      </c>
      <c r="C276" s="37" t="s">
        <v>940</v>
      </c>
      <c r="D276" s="37" t="s">
        <v>620</v>
      </c>
      <c r="E276" s="66" t="s">
        <v>847</v>
      </c>
      <c r="F276" s="66" t="s">
        <v>144</v>
      </c>
      <c r="G276" s="71">
        <v>78.85</v>
      </c>
      <c r="H276" s="71">
        <v>40.92</v>
      </c>
      <c r="I276" s="71">
        <v>70</v>
      </c>
      <c r="J276" s="71">
        <v>80.2</v>
      </c>
      <c r="K276" s="76">
        <v>80</v>
      </c>
      <c r="L276" s="71">
        <v>349.97</v>
      </c>
      <c r="M276" s="66">
        <v>87</v>
      </c>
      <c r="N276" s="66">
        <v>97</v>
      </c>
      <c r="O276" s="80">
        <f t="shared" si="8"/>
        <v>0.896907216494845</v>
      </c>
      <c r="P276" s="66"/>
    </row>
    <row r="277" ht="20" customHeight="1" spans="1:16">
      <c r="A277" s="40">
        <v>231</v>
      </c>
      <c r="B277" s="70">
        <v>2022055390</v>
      </c>
      <c r="C277" s="37" t="s">
        <v>941</v>
      </c>
      <c r="D277" s="37" t="s">
        <v>620</v>
      </c>
      <c r="E277" s="66" t="s">
        <v>849</v>
      </c>
      <c r="F277" s="66" t="s">
        <v>23</v>
      </c>
      <c r="G277" s="71">
        <v>77.6</v>
      </c>
      <c r="H277" s="71">
        <v>42.31</v>
      </c>
      <c r="I277" s="71">
        <v>70</v>
      </c>
      <c r="J277" s="71">
        <v>80</v>
      </c>
      <c r="K277" s="76">
        <v>80</v>
      </c>
      <c r="L277" s="71">
        <v>349.91</v>
      </c>
      <c r="M277" s="66">
        <v>88</v>
      </c>
      <c r="N277" s="66">
        <v>97</v>
      </c>
      <c r="O277" s="80">
        <f t="shared" si="8"/>
        <v>0.907216494845361</v>
      </c>
      <c r="P277" s="66"/>
    </row>
    <row r="278" ht="20" customHeight="1" spans="1:16">
      <c r="A278" s="40">
        <v>279</v>
      </c>
      <c r="B278" s="70">
        <v>2022055432</v>
      </c>
      <c r="C278" s="37" t="s">
        <v>942</v>
      </c>
      <c r="D278" s="37" t="s">
        <v>620</v>
      </c>
      <c r="E278" s="66" t="s">
        <v>847</v>
      </c>
      <c r="F278" s="66" t="s">
        <v>351</v>
      </c>
      <c r="G278" s="71">
        <v>78.7</v>
      </c>
      <c r="H278" s="71">
        <v>40.4</v>
      </c>
      <c r="I278" s="71">
        <v>70</v>
      </c>
      <c r="J278" s="71">
        <v>80</v>
      </c>
      <c r="K278" s="76">
        <v>80</v>
      </c>
      <c r="L278" s="71">
        <v>349.1</v>
      </c>
      <c r="M278" s="66">
        <v>89</v>
      </c>
      <c r="N278" s="66">
        <v>97</v>
      </c>
      <c r="O278" s="80">
        <f t="shared" si="8"/>
        <v>0.917525773195876</v>
      </c>
      <c r="P278" s="66"/>
    </row>
    <row r="279" ht="20" customHeight="1" spans="1:16">
      <c r="A279" s="40">
        <v>232</v>
      </c>
      <c r="B279" s="70">
        <v>2022055403</v>
      </c>
      <c r="C279" s="37" t="s">
        <v>943</v>
      </c>
      <c r="D279" s="37" t="s">
        <v>620</v>
      </c>
      <c r="E279" s="66" t="s">
        <v>849</v>
      </c>
      <c r="F279" s="66" t="s">
        <v>49</v>
      </c>
      <c r="G279" s="71">
        <v>76.325</v>
      </c>
      <c r="H279" s="71">
        <v>42.18</v>
      </c>
      <c r="I279" s="71">
        <v>70</v>
      </c>
      <c r="J279" s="71">
        <v>80</v>
      </c>
      <c r="K279" s="76">
        <v>80</v>
      </c>
      <c r="L279" s="71">
        <v>348.505</v>
      </c>
      <c r="M279" s="66">
        <v>90</v>
      </c>
      <c r="N279" s="66">
        <v>97</v>
      </c>
      <c r="O279" s="80">
        <f t="shared" si="8"/>
        <v>0.927835051546392</v>
      </c>
      <c r="P279" s="66"/>
    </row>
    <row r="280" ht="20" customHeight="1" spans="1:16">
      <c r="A280" s="40">
        <v>233</v>
      </c>
      <c r="B280" s="70">
        <v>2022055419</v>
      </c>
      <c r="C280" s="37" t="s">
        <v>944</v>
      </c>
      <c r="D280" s="37" t="s">
        <v>620</v>
      </c>
      <c r="E280" s="66" t="s">
        <v>849</v>
      </c>
      <c r="F280" s="66" t="s">
        <v>53</v>
      </c>
      <c r="G280" s="71">
        <v>76.85</v>
      </c>
      <c r="H280" s="71">
        <v>40.45</v>
      </c>
      <c r="I280" s="71">
        <v>70</v>
      </c>
      <c r="J280" s="71">
        <v>80</v>
      </c>
      <c r="K280" s="76">
        <v>80</v>
      </c>
      <c r="L280" s="71">
        <v>347.3</v>
      </c>
      <c r="M280" s="66">
        <v>91</v>
      </c>
      <c r="N280" s="66">
        <v>97</v>
      </c>
      <c r="O280" s="80">
        <f t="shared" si="8"/>
        <v>0.938144329896907</v>
      </c>
      <c r="P280" s="66"/>
    </row>
    <row r="281" ht="20" customHeight="1" spans="1:16">
      <c r="A281" s="40">
        <v>234</v>
      </c>
      <c r="B281" s="70">
        <v>2022055414</v>
      </c>
      <c r="C281" s="37" t="s">
        <v>945</v>
      </c>
      <c r="D281" s="37" t="s">
        <v>620</v>
      </c>
      <c r="E281" s="66" t="s">
        <v>849</v>
      </c>
      <c r="F281" s="66" t="s">
        <v>786</v>
      </c>
      <c r="G281" s="71">
        <v>74.7</v>
      </c>
      <c r="H281" s="71">
        <v>41.665</v>
      </c>
      <c r="I281" s="71">
        <v>70</v>
      </c>
      <c r="J281" s="71">
        <v>80</v>
      </c>
      <c r="K281" s="76">
        <v>80</v>
      </c>
      <c r="L281" s="71">
        <v>346.365</v>
      </c>
      <c r="M281" s="66">
        <v>92</v>
      </c>
      <c r="N281" s="66">
        <v>97</v>
      </c>
      <c r="O281" s="80">
        <f t="shared" si="8"/>
        <v>0.948453608247423</v>
      </c>
      <c r="P281" s="66"/>
    </row>
    <row r="282" ht="20" customHeight="1" spans="1:16">
      <c r="A282" s="40">
        <v>235</v>
      </c>
      <c r="B282" s="70">
        <v>2022055379</v>
      </c>
      <c r="C282" s="37" t="s">
        <v>946</v>
      </c>
      <c r="D282" s="37" t="s">
        <v>620</v>
      </c>
      <c r="E282" s="66" t="s">
        <v>849</v>
      </c>
      <c r="F282" s="66" t="s">
        <v>33</v>
      </c>
      <c r="G282" s="71">
        <v>72.7</v>
      </c>
      <c r="H282" s="71">
        <v>41.55</v>
      </c>
      <c r="I282" s="71">
        <v>70</v>
      </c>
      <c r="J282" s="71">
        <v>80</v>
      </c>
      <c r="K282" s="76">
        <v>80</v>
      </c>
      <c r="L282" s="71">
        <v>344.25</v>
      </c>
      <c r="M282" s="66">
        <v>93</v>
      </c>
      <c r="N282" s="66">
        <v>97</v>
      </c>
      <c r="O282" s="80">
        <f t="shared" si="8"/>
        <v>0.958762886597938</v>
      </c>
      <c r="P282" s="66"/>
    </row>
    <row r="283" ht="20" customHeight="1" spans="1:16">
      <c r="A283" s="40">
        <v>280</v>
      </c>
      <c r="B283" s="70">
        <v>2022055455</v>
      </c>
      <c r="C283" s="37" t="s">
        <v>947</v>
      </c>
      <c r="D283" s="37" t="s">
        <v>620</v>
      </c>
      <c r="E283" s="66" t="s">
        <v>847</v>
      </c>
      <c r="F283" s="66" t="s">
        <v>112</v>
      </c>
      <c r="G283" s="71">
        <v>66.25</v>
      </c>
      <c r="H283" s="71">
        <v>47.03</v>
      </c>
      <c r="I283" s="71">
        <v>70</v>
      </c>
      <c r="J283" s="71">
        <v>80</v>
      </c>
      <c r="K283" s="76">
        <v>80</v>
      </c>
      <c r="L283" s="71">
        <v>343.38</v>
      </c>
      <c r="M283" s="66">
        <v>94</v>
      </c>
      <c r="N283" s="66">
        <v>97</v>
      </c>
      <c r="O283" s="80">
        <f t="shared" si="8"/>
        <v>0.969072164948454</v>
      </c>
      <c r="P283" s="66"/>
    </row>
    <row r="284" ht="20" customHeight="1" spans="1:16">
      <c r="A284" s="40">
        <v>281</v>
      </c>
      <c r="B284" s="70">
        <v>2022055426</v>
      </c>
      <c r="C284" s="37" t="s">
        <v>948</v>
      </c>
      <c r="D284" s="37" t="s">
        <v>620</v>
      </c>
      <c r="E284" s="66" t="s">
        <v>847</v>
      </c>
      <c r="F284" s="66" t="s">
        <v>102</v>
      </c>
      <c r="G284" s="71">
        <v>70.025</v>
      </c>
      <c r="H284" s="71">
        <v>39.97</v>
      </c>
      <c r="I284" s="71">
        <v>70</v>
      </c>
      <c r="J284" s="71">
        <v>80</v>
      </c>
      <c r="K284" s="76">
        <v>80</v>
      </c>
      <c r="L284" s="71">
        <v>340</v>
      </c>
      <c r="M284" s="66">
        <v>95</v>
      </c>
      <c r="N284" s="66">
        <v>97</v>
      </c>
      <c r="O284" s="80">
        <f t="shared" si="8"/>
        <v>0.979381443298969</v>
      </c>
      <c r="P284" s="66"/>
    </row>
    <row r="285" ht="20" customHeight="1" spans="1:16">
      <c r="A285" s="40">
        <v>282</v>
      </c>
      <c r="B285" s="70">
        <v>2022055430</v>
      </c>
      <c r="C285" s="37" t="s">
        <v>949</v>
      </c>
      <c r="D285" s="37" t="s">
        <v>620</v>
      </c>
      <c r="E285" s="66" t="s">
        <v>847</v>
      </c>
      <c r="F285" s="66" t="s">
        <v>23</v>
      </c>
      <c r="G285" s="71">
        <v>70</v>
      </c>
      <c r="H285" s="71">
        <v>40</v>
      </c>
      <c r="I285" s="71">
        <v>70</v>
      </c>
      <c r="J285" s="71">
        <v>80</v>
      </c>
      <c r="K285" s="76">
        <v>80</v>
      </c>
      <c r="L285" s="71">
        <v>340</v>
      </c>
      <c r="M285" s="66">
        <v>95</v>
      </c>
      <c r="N285" s="66">
        <v>97</v>
      </c>
      <c r="O285" s="80">
        <f t="shared" si="8"/>
        <v>0.979381443298969</v>
      </c>
      <c r="P285" s="66"/>
    </row>
    <row r="286" ht="20" customHeight="1" spans="1:16">
      <c r="A286" s="40">
        <v>283</v>
      </c>
      <c r="B286" s="70">
        <v>2022055434</v>
      </c>
      <c r="C286" s="37" t="s">
        <v>950</v>
      </c>
      <c r="D286" s="37" t="s">
        <v>620</v>
      </c>
      <c r="E286" s="66" t="s">
        <v>847</v>
      </c>
      <c r="F286" s="66" t="s">
        <v>25</v>
      </c>
      <c r="G286" s="71">
        <v>73.85</v>
      </c>
      <c r="H286" s="71">
        <v>0</v>
      </c>
      <c r="I286" s="71">
        <v>70</v>
      </c>
      <c r="J286" s="71">
        <v>80</v>
      </c>
      <c r="K286" s="76">
        <v>80</v>
      </c>
      <c r="L286" s="71">
        <v>303.85</v>
      </c>
      <c r="M286" s="66">
        <v>97</v>
      </c>
      <c r="N286" s="66">
        <v>97</v>
      </c>
      <c r="O286" s="80">
        <f t="shared" si="8"/>
        <v>1</v>
      </c>
      <c r="P286" s="66"/>
    </row>
    <row r="287" ht="20" customHeight="1" spans="1:16">
      <c r="A287" s="40">
        <v>284</v>
      </c>
      <c r="B287" s="70">
        <v>2022050522</v>
      </c>
      <c r="C287" s="37" t="s">
        <v>951</v>
      </c>
      <c r="D287" s="37" t="s">
        <v>620</v>
      </c>
      <c r="E287" s="66" t="s">
        <v>952</v>
      </c>
      <c r="F287" s="66" t="s">
        <v>953</v>
      </c>
      <c r="G287" s="71">
        <v>79.85</v>
      </c>
      <c r="H287" s="71">
        <v>71.82</v>
      </c>
      <c r="I287" s="71">
        <v>70</v>
      </c>
      <c r="J287" s="71">
        <v>80</v>
      </c>
      <c r="K287" s="76">
        <v>80</v>
      </c>
      <c r="L287" s="71">
        <f t="shared" ref="L287:L322" si="9">SUM(G287:K287)</f>
        <v>381.67</v>
      </c>
      <c r="M287" s="82">
        <v>1</v>
      </c>
      <c r="N287" s="83">
        <v>16</v>
      </c>
      <c r="O287" s="80">
        <f t="shared" si="8"/>
        <v>0.0625</v>
      </c>
      <c r="P287" s="84"/>
    </row>
    <row r="288" s="26" customFormat="1" ht="20" customHeight="1" spans="1:16">
      <c r="A288" s="40">
        <v>285</v>
      </c>
      <c r="B288" s="70">
        <v>2022050528</v>
      </c>
      <c r="C288" s="37" t="s">
        <v>954</v>
      </c>
      <c r="D288" s="37" t="s">
        <v>620</v>
      </c>
      <c r="E288" s="66" t="s">
        <v>952</v>
      </c>
      <c r="F288" s="66" t="s">
        <v>125</v>
      </c>
      <c r="G288" s="71">
        <v>78.6</v>
      </c>
      <c r="H288" s="71">
        <v>66.1</v>
      </c>
      <c r="I288" s="71">
        <v>70</v>
      </c>
      <c r="J288" s="71">
        <v>80</v>
      </c>
      <c r="K288" s="76">
        <v>80</v>
      </c>
      <c r="L288" s="71">
        <f t="shared" si="9"/>
        <v>374.7</v>
      </c>
      <c r="M288" s="82">
        <v>2</v>
      </c>
      <c r="N288" s="83">
        <v>16</v>
      </c>
      <c r="O288" s="80">
        <f t="shared" si="8"/>
        <v>0.125</v>
      </c>
      <c r="P288" s="84"/>
    </row>
    <row r="289" ht="20" customHeight="1" spans="1:16">
      <c r="A289" s="40">
        <v>286</v>
      </c>
      <c r="B289" s="70">
        <v>2022050529</v>
      </c>
      <c r="C289" s="37" t="s">
        <v>955</v>
      </c>
      <c r="D289" s="37" t="s">
        <v>620</v>
      </c>
      <c r="E289" s="66" t="s">
        <v>952</v>
      </c>
      <c r="F289" s="66" t="s">
        <v>600</v>
      </c>
      <c r="G289" s="71">
        <v>79.85</v>
      </c>
      <c r="H289" s="71">
        <v>59.91</v>
      </c>
      <c r="I289" s="71">
        <v>70</v>
      </c>
      <c r="J289" s="71">
        <v>80</v>
      </c>
      <c r="K289" s="76">
        <v>80</v>
      </c>
      <c r="L289" s="71">
        <f t="shared" si="9"/>
        <v>369.76</v>
      </c>
      <c r="M289" s="82">
        <v>3</v>
      </c>
      <c r="N289" s="83">
        <v>16</v>
      </c>
      <c r="O289" s="80">
        <f t="shared" si="8"/>
        <v>0.1875</v>
      </c>
      <c r="P289" s="84"/>
    </row>
    <row r="290" ht="20" customHeight="1" spans="1:16">
      <c r="A290" s="40">
        <v>287</v>
      </c>
      <c r="B290" s="70">
        <v>2022050531</v>
      </c>
      <c r="C290" s="37" t="s">
        <v>956</v>
      </c>
      <c r="D290" s="37" t="s">
        <v>620</v>
      </c>
      <c r="E290" s="66" t="s">
        <v>952</v>
      </c>
      <c r="F290" s="66" t="s">
        <v>957</v>
      </c>
      <c r="G290" s="71">
        <v>79.85</v>
      </c>
      <c r="H290" s="71">
        <v>53.8</v>
      </c>
      <c r="I290" s="71">
        <v>70</v>
      </c>
      <c r="J290" s="71">
        <v>80</v>
      </c>
      <c r="K290" s="76">
        <v>80</v>
      </c>
      <c r="L290" s="71">
        <f t="shared" si="9"/>
        <v>363.65</v>
      </c>
      <c r="M290" s="82">
        <v>4</v>
      </c>
      <c r="N290" s="83">
        <v>16</v>
      </c>
      <c r="O290" s="80">
        <f t="shared" si="8"/>
        <v>0.25</v>
      </c>
      <c r="P290" s="84"/>
    </row>
    <row r="291" ht="20" customHeight="1" spans="1:16">
      <c r="A291" s="40">
        <v>288</v>
      </c>
      <c r="B291" s="70">
        <v>2022050524</v>
      </c>
      <c r="C291" s="37" t="s">
        <v>958</v>
      </c>
      <c r="D291" s="37" t="s">
        <v>620</v>
      </c>
      <c r="E291" s="66" t="s">
        <v>952</v>
      </c>
      <c r="F291" s="66" t="s">
        <v>128</v>
      </c>
      <c r="G291" s="71">
        <v>79.85</v>
      </c>
      <c r="H291" s="71">
        <v>52.51</v>
      </c>
      <c r="I291" s="71">
        <v>70</v>
      </c>
      <c r="J291" s="71">
        <v>80</v>
      </c>
      <c r="K291" s="76">
        <v>80.5</v>
      </c>
      <c r="L291" s="71">
        <f t="shared" si="9"/>
        <v>362.86</v>
      </c>
      <c r="M291" s="85">
        <v>5</v>
      </c>
      <c r="N291" s="86">
        <v>16</v>
      </c>
      <c r="O291" s="87">
        <f t="shared" si="8"/>
        <v>0.3125</v>
      </c>
      <c r="P291" s="84"/>
    </row>
    <row r="292" ht="20" customHeight="1" spans="1:16">
      <c r="A292" s="40">
        <v>289</v>
      </c>
      <c r="B292" s="70">
        <v>2022050527</v>
      </c>
      <c r="C292" s="37" t="s">
        <v>959</v>
      </c>
      <c r="D292" s="37" t="s">
        <v>620</v>
      </c>
      <c r="E292" s="66" t="s">
        <v>952</v>
      </c>
      <c r="F292" s="66" t="s">
        <v>117</v>
      </c>
      <c r="G292" s="71">
        <v>79.85</v>
      </c>
      <c r="H292" s="71">
        <v>49.21</v>
      </c>
      <c r="I292" s="71">
        <v>70</v>
      </c>
      <c r="J292" s="71">
        <v>80</v>
      </c>
      <c r="K292" s="76">
        <v>80</v>
      </c>
      <c r="L292" s="71">
        <f t="shared" si="9"/>
        <v>359.06</v>
      </c>
      <c r="M292" s="82">
        <v>6</v>
      </c>
      <c r="N292" s="86">
        <v>16</v>
      </c>
      <c r="O292" s="80">
        <f t="shared" si="8"/>
        <v>0.375</v>
      </c>
      <c r="P292" s="84"/>
    </row>
    <row r="293" ht="20" customHeight="1" spans="1:16">
      <c r="A293" s="40">
        <v>290</v>
      </c>
      <c r="B293" s="70">
        <v>2022050532</v>
      </c>
      <c r="C293" s="37" t="s">
        <v>960</v>
      </c>
      <c r="D293" s="37" t="s">
        <v>620</v>
      </c>
      <c r="E293" s="66" t="s">
        <v>952</v>
      </c>
      <c r="F293" s="66" t="s">
        <v>584</v>
      </c>
      <c r="G293" s="71">
        <v>79.75</v>
      </c>
      <c r="H293" s="71">
        <v>49.03</v>
      </c>
      <c r="I293" s="71">
        <v>70</v>
      </c>
      <c r="J293" s="71">
        <v>80</v>
      </c>
      <c r="K293" s="76">
        <v>80</v>
      </c>
      <c r="L293" s="71">
        <f t="shared" si="9"/>
        <v>358.78</v>
      </c>
      <c r="M293" s="82">
        <v>7</v>
      </c>
      <c r="N293" s="83">
        <v>16</v>
      </c>
      <c r="O293" s="80">
        <f t="shared" si="8"/>
        <v>0.4375</v>
      </c>
      <c r="P293" s="84"/>
    </row>
    <row r="294" ht="20" customHeight="1" spans="1:16">
      <c r="A294" s="40">
        <v>291</v>
      </c>
      <c r="B294" s="70">
        <v>2022050526</v>
      </c>
      <c r="C294" s="37" t="s">
        <v>961</v>
      </c>
      <c r="D294" s="37" t="s">
        <v>620</v>
      </c>
      <c r="E294" s="66" t="s">
        <v>952</v>
      </c>
      <c r="F294" s="66" t="s">
        <v>131</v>
      </c>
      <c r="G294" s="71">
        <v>79.15</v>
      </c>
      <c r="H294" s="71">
        <v>49.22</v>
      </c>
      <c r="I294" s="71">
        <v>70</v>
      </c>
      <c r="J294" s="71">
        <v>80</v>
      </c>
      <c r="K294" s="76">
        <v>80</v>
      </c>
      <c r="L294" s="71">
        <f t="shared" si="9"/>
        <v>358.37</v>
      </c>
      <c r="M294" s="82">
        <v>8</v>
      </c>
      <c r="N294" s="83">
        <v>16</v>
      </c>
      <c r="O294" s="80">
        <f t="shared" si="8"/>
        <v>0.5</v>
      </c>
      <c r="P294" s="84"/>
    </row>
    <row r="295" ht="20" customHeight="1" spans="1:16">
      <c r="A295" s="40">
        <v>292</v>
      </c>
      <c r="B295" s="70">
        <v>2022050535</v>
      </c>
      <c r="C295" s="37" t="s">
        <v>962</v>
      </c>
      <c r="D295" s="37" t="s">
        <v>620</v>
      </c>
      <c r="E295" s="66" t="s">
        <v>952</v>
      </c>
      <c r="F295" s="66" t="s">
        <v>592</v>
      </c>
      <c r="G295" s="71">
        <v>79.85</v>
      </c>
      <c r="H295" s="71">
        <v>47.56</v>
      </c>
      <c r="I295" s="71">
        <v>70</v>
      </c>
      <c r="J295" s="71">
        <v>80</v>
      </c>
      <c r="K295" s="76">
        <v>80</v>
      </c>
      <c r="L295" s="71">
        <f t="shared" si="9"/>
        <v>357.41</v>
      </c>
      <c r="M295" s="82">
        <v>9</v>
      </c>
      <c r="N295" s="83">
        <v>16</v>
      </c>
      <c r="O295" s="80">
        <f t="shared" si="8"/>
        <v>0.5625</v>
      </c>
      <c r="P295" s="84"/>
    </row>
    <row r="296" ht="20" customHeight="1" spans="1:16">
      <c r="A296" s="40">
        <v>293</v>
      </c>
      <c r="B296" s="70">
        <v>2022050525</v>
      </c>
      <c r="C296" s="37" t="s">
        <v>963</v>
      </c>
      <c r="D296" s="37" t="s">
        <v>620</v>
      </c>
      <c r="E296" s="66" t="s">
        <v>952</v>
      </c>
      <c r="F296" s="66" t="s">
        <v>141</v>
      </c>
      <c r="G296" s="71">
        <v>77.8</v>
      </c>
      <c r="H296" s="71">
        <v>49.12</v>
      </c>
      <c r="I296" s="71">
        <v>70</v>
      </c>
      <c r="J296" s="71">
        <v>80</v>
      </c>
      <c r="K296" s="76">
        <v>80</v>
      </c>
      <c r="L296" s="71">
        <f t="shared" si="9"/>
        <v>356.92</v>
      </c>
      <c r="M296" s="82">
        <v>10</v>
      </c>
      <c r="N296" s="83">
        <v>16</v>
      </c>
      <c r="O296" s="80">
        <f t="shared" si="8"/>
        <v>0.625</v>
      </c>
      <c r="P296" s="84"/>
    </row>
    <row r="297" ht="20" customHeight="1" spans="1:16">
      <c r="A297" s="40">
        <v>294</v>
      </c>
      <c r="B297" s="70">
        <v>2022050533</v>
      </c>
      <c r="C297" s="37" t="s">
        <v>964</v>
      </c>
      <c r="D297" s="37" t="s">
        <v>620</v>
      </c>
      <c r="E297" s="66" t="s">
        <v>952</v>
      </c>
      <c r="F297" s="66" t="s">
        <v>592</v>
      </c>
      <c r="G297" s="71">
        <v>78.65</v>
      </c>
      <c r="H297" s="71">
        <v>46.94</v>
      </c>
      <c r="I297" s="71">
        <v>70</v>
      </c>
      <c r="J297" s="71">
        <v>80</v>
      </c>
      <c r="K297" s="76">
        <v>80.8</v>
      </c>
      <c r="L297" s="71">
        <f t="shared" si="9"/>
        <v>356.39</v>
      </c>
      <c r="M297" s="85">
        <v>11</v>
      </c>
      <c r="N297" s="86">
        <v>16</v>
      </c>
      <c r="O297" s="87">
        <f t="shared" si="8"/>
        <v>0.6875</v>
      </c>
      <c r="P297" s="84"/>
    </row>
    <row r="298" ht="20" customHeight="1" spans="1:16">
      <c r="A298" s="40">
        <v>295</v>
      </c>
      <c r="B298" s="70">
        <v>2022050521</v>
      </c>
      <c r="C298" s="37" t="s">
        <v>965</v>
      </c>
      <c r="D298" s="37" t="s">
        <v>620</v>
      </c>
      <c r="E298" s="66" t="s">
        <v>952</v>
      </c>
      <c r="F298" s="66" t="s">
        <v>125</v>
      </c>
      <c r="G298" s="71">
        <v>78.25</v>
      </c>
      <c r="H298" s="71">
        <v>48.14</v>
      </c>
      <c r="I298" s="71">
        <v>70</v>
      </c>
      <c r="J298" s="71">
        <v>80</v>
      </c>
      <c r="K298" s="76">
        <v>80</v>
      </c>
      <c r="L298" s="71">
        <f t="shared" si="9"/>
        <v>356.39</v>
      </c>
      <c r="M298" s="82">
        <v>12</v>
      </c>
      <c r="N298" s="86">
        <v>16</v>
      </c>
      <c r="O298" s="80">
        <f t="shared" si="8"/>
        <v>0.75</v>
      </c>
      <c r="P298" s="84"/>
    </row>
    <row r="299" ht="20" customHeight="1" spans="1:16">
      <c r="A299" s="40">
        <v>296</v>
      </c>
      <c r="B299" s="70">
        <v>2022050530</v>
      </c>
      <c r="C299" s="37" t="s">
        <v>966</v>
      </c>
      <c r="D299" s="37" t="s">
        <v>620</v>
      </c>
      <c r="E299" s="66" t="s">
        <v>952</v>
      </c>
      <c r="F299" s="66" t="s">
        <v>139</v>
      </c>
      <c r="G299" s="71">
        <v>77.15</v>
      </c>
      <c r="H299" s="71">
        <v>46.83</v>
      </c>
      <c r="I299" s="71">
        <v>70</v>
      </c>
      <c r="J299" s="71">
        <v>80</v>
      </c>
      <c r="K299" s="76">
        <v>80</v>
      </c>
      <c r="L299" s="71">
        <f t="shared" si="9"/>
        <v>353.98</v>
      </c>
      <c r="M299" s="82">
        <v>13</v>
      </c>
      <c r="N299" s="83">
        <v>16</v>
      </c>
      <c r="O299" s="80">
        <f t="shared" si="8"/>
        <v>0.8125</v>
      </c>
      <c r="P299" s="84"/>
    </row>
    <row r="300" ht="20" customHeight="1" spans="1:16">
      <c r="A300" s="40">
        <v>297</v>
      </c>
      <c r="B300" s="70">
        <v>2022050534</v>
      </c>
      <c r="C300" s="37" t="s">
        <v>967</v>
      </c>
      <c r="D300" s="37" t="s">
        <v>620</v>
      </c>
      <c r="E300" s="66" t="s">
        <v>952</v>
      </c>
      <c r="F300" s="66" t="s">
        <v>117</v>
      </c>
      <c r="G300" s="71">
        <v>78.5</v>
      </c>
      <c r="H300" s="71">
        <v>43.07</v>
      </c>
      <c r="I300" s="71">
        <v>70</v>
      </c>
      <c r="J300" s="71">
        <v>80</v>
      </c>
      <c r="K300" s="76">
        <v>80.25</v>
      </c>
      <c r="L300" s="71">
        <f t="shared" si="9"/>
        <v>351.82</v>
      </c>
      <c r="M300" s="82">
        <v>14</v>
      </c>
      <c r="N300" s="83">
        <v>16</v>
      </c>
      <c r="O300" s="80">
        <f t="shared" si="8"/>
        <v>0.875</v>
      </c>
      <c r="P300" s="84"/>
    </row>
    <row r="301" ht="20" customHeight="1" spans="1:16">
      <c r="A301" s="40">
        <v>298</v>
      </c>
      <c r="B301" s="70">
        <v>2022050523</v>
      </c>
      <c r="C301" s="37" t="s">
        <v>968</v>
      </c>
      <c r="D301" s="37" t="s">
        <v>620</v>
      </c>
      <c r="E301" s="66" t="s">
        <v>952</v>
      </c>
      <c r="F301" s="66" t="s">
        <v>131</v>
      </c>
      <c r="G301" s="71">
        <v>77.15</v>
      </c>
      <c r="H301" s="71">
        <v>44.32</v>
      </c>
      <c r="I301" s="71">
        <v>70</v>
      </c>
      <c r="J301" s="71">
        <v>80</v>
      </c>
      <c r="K301" s="76">
        <v>80</v>
      </c>
      <c r="L301" s="71">
        <f t="shared" si="9"/>
        <v>351.47</v>
      </c>
      <c r="M301" s="82">
        <v>15</v>
      </c>
      <c r="N301" s="83">
        <v>16</v>
      </c>
      <c r="O301" s="80">
        <f t="shared" si="8"/>
        <v>0.9375</v>
      </c>
      <c r="P301" s="84"/>
    </row>
    <row r="302" ht="20" customHeight="1" spans="1:16">
      <c r="A302" s="40">
        <v>299</v>
      </c>
      <c r="B302" s="70">
        <v>2022050536</v>
      </c>
      <c r="C302" s="37" t="s">
        <v>969</v>
      </c>
      <c r="D302" s="37" t="s">
        <v>620</v>
      </c>
      <c r="E302" s="66" t="s">
        <v>952</v>
      </c>
      <c r="F302" s="66" t="s">
        <v>595</v>
      </c>
      <c r="G302" s="71">
        <v>75.35</v>
      </c>
      <c r="H302" s="71">
        <v>42.05</v>
      </c>
      <c r="I302" s="71">
        <v>70</v>
      </c>
      <c r="J302" s="71">
        <v>80</v>
      </c>
      <c r="K302" s="76">
        <v>80</v>
      </c>
      <c r="L302" s="71">
        <f t="shared" si="9"/>
        <v>347.4</v>
      </c>
      <c r="M302" s="82">
        <v>16</v>
      </c>
      <c r="N302" s="83">
        <v>16</v>
      </c>
      <c r="O302" s="80">
        <f t="shared" si="8"/>
        <v>1</v>
      </c>
      <c r="P302" s="84"/>
    </row>
    <row r="303" ht="20" customHeight="1" spans="1:16">
      <c r="A303" s="40">
        <v>300</v>
      </c>
      <c r="B303" s="70">
        <v>2022055474</v>
      </c>
      <c r="C303" s="37" t="s">
        <v>970</v>
      </c>
      <c r="D303" s="37" t="s">
        <v>620</v>
      </c>
      <c r="E303" s="66" t="s">
        <v>971</v>
      </c>
      <c r="F303" s="66" t="s">
        <v>600</v>
      </c>
      <c r="G303" s="71">
        <v>79.85</v>
      </c>
      <c r="H303" s="71">
        <v>77</v>
      </c>
      <c r="I303" s="71">
        <v>70</v>
      </c>
      <c r="J303" s="71">
        <v>80.5</v>
      </c>
      <c r="K303" s="76">
        <v>80</v>
      </c>
      <c r="L303" s="71">
        <f t="shared" si="9"/>
        <v>387.35</v>
      </c>
      <c r="M303" s="85">
        <v>1</v>
      </c>
      <c r="N303" s="86">
        <v>17</v>
      </c>
      <c r="O303" s="87">
        <f t="shared" si="8"/>
        <v>0.0588235294117647</v>
      </c>
      <c r="P303" s="84"/>
    </row>
    <row r="304" ht="20" customHeight="1" spans="1:16">
      <c r="A304" s="40">
        <v>301</v>
      </c>
      <c r="B304" s="70">
        <v>2022055478</v>
      </c>
      <c r="C304" s="37" t="s">
        <v>972</v>
      </c>
      <c r="D304" s="37" t="s">
        <v>620</v>
      </c>
      <c r="E304" s="66" t="s">
        <v>971</v>
      </c>
      <c r="F304" s="66" t="s">
        <v>584</v>
      </c>
      <c r="G304" s="71">
        <v>77.5</v>
      </c>
      <c r="H304" s="71">
        <v>58.86</v>
      </c>
      <c r="I304" s="71">
        <v>70</v>
      </c>
      <c r="J304" s="71">
        <v>80</v>
      </c>
      <c r="K304" s="76">
        <v>80</v>
      </c>
      <c r="L304" s="71">
        <f t="shared" si="9"/>
        <v>366.36</v>
      </c>
      <c r="M304" s="82">
        <v>2</v>
      </c>
      <c r="N304" s="86">
        <v>17</v>
      </c>
      <c r="O304" s="80">
        <f t="shared" si="8"/>
        <v>0.117647058823529</v>
      </c>
      <c r="P304" s="84"/>
    </row>
    <row r="305" ht="20" customHeight="1" spans="1:16">
      <c r="A305" s="40">
        <v>302</v>
      </c>
      <c r="B305" s="70">
        <v>2022055473</v>
      </c>
      <c r="C305" s="37" t="s">
        <v>973</v>
      </c>
      <c r="D305" s="37" t="s">
        <v>620</v>
      </c>
      <c r="E305" s="66" t="s">
        <v>971</v>
      </c>
      <c r="F305" s="66" t="s">
        <v>131</v>
      </c>
      <c r="G305" s="71">
        <v>79.7</v>
      </c>
      <c r="H305" s="71">
        <v>44.36</v>
      </c>
      <c r="I305" s="71">
        <v>70</v>
      </c>
      <c r="J305" s="71">
        <v>84.35</v>
      </c>
      <c r="K305" s="76">
        <v>82.6</v>
      </c>
      <c r="L305" s="71">
        <f t="shared" si="9"/>
        <v>361.01</v>
      </c>
      <c r="M305" s="82">
        <v>3</v>
      </c>
      <c r="N305" s="83">
        <v>17</v>
      </c>
      <c r="O305" s="80">
        <f t="shared" si="8"/>
        <v>0.176470588235294</v>
      </c>
      <c r="P305" s="84"/>
    </row>
    <row r="306" ht="20" customHeight="1" spans="1:16">
      <c r="A306" s="40">
        <v>303</v>
      </c>
      <c r="B306" s="70">
        <v>2022055482</v>
      </c>
      <c r="C306" s="37" t="s">
        <v>974</v>
      </c>
      <c r="D306" s="37" t="s">
        <v>620</v>
      </c>
      <c r="E306" s="66" t="s">
        <v>971</v>
      </c>
      <c r="F306" s="66" t="s">
        <v>117</v>
      </c>
      <c r="G306" s="71">
        <v>79.6</v>
      </c>
      <c r="H306" s="71">
        <v>46.89</v>
      </c>
      <c r="I306" s="71">
        <v>70</v>
      </c>
      <c r="J306" s="71">
        <v>80</v>
      </c>
      <c r="K306" s="76">
        <v>80</v>
      </c>
      <c r="L306" s="71">
        <f t="shared" si="9"/>
        <v>356.49</v>
      </c>
      <c r="M306" s="82">
        <v>4</v>
      </c>
      <c r="N306" s="83">
        <v>17</v>
      </c>
      <c r="O306" s="80">
        <f t="shared" si="8"/>
        <v>0.235294117647059</v>
      </c>
      <c r="P306" s="84"/>
    </row>
    <row r="307" ht="20" customHeight="1" spans="1:16">
      <c r="A307" s="40">
        <v>304</v>
      </c>
      <c r="B307" s="70">
        <v>2022055476</v>
      </c>
      <c r="C307" s="37" t="s">
        <v>975</v>
      </c>
      <c r="D307" s="37" t="s">
        <v>620</v>
      </c>
      <c r="E307" s="66" t="s">
        <v>971</v>
      </c>
      <c r="F307" s="66" t="s">
        <v>141</v>
      </c>
      <c r="G307" s="71">
        <v>78.85</v>
      </c>
      <c r="H307" s="71">
        <v>46.92</v>
      </c>
      <c r="I307" s="71">
        <v>70</v>
      </c>
      <c r="J307" s="71">
        <v>80</v>
      </c>
      <c r="K307" s="76">
        <v>80</v>
      </c>
      <c r="L307" s="71">
        <f t="shared" si="9"/>
        <v>355.77</v>
      </c>
      <c r="M307" s="82">
        <v>5</v>
      </c>
      <c r="N307" s="83">
        <v>17</v>
      </c>
      <c r="O307" s="80">
        <f t="shared" si="8"/>
        <v>0.294117647058824</v>
      </c>
      <c r="P307" s="84"/>
    </row>
    <row r="308" ht="20" customHeight="1" spans="1:16">
      <c r="A308" s="40">
        <v>305</v>
      </c>
      <c r="B308" s="70">
        <v>2022055488</v>
      </c>
      <c r="C308" s="37" t="s">
        <v>976</v>
      </c>
      <c r="D308" s="37" t="s">
        <v>620</v>
      </c>
      <c r="E308" s="66" t="s">
        <v>971</v>
      </c>
      <c r="F308" s="66" t="s">
        <v>595</v>
      </c>
      <c r="G308" s="71">
        <v>78.7</v>
      </c>
      <c r="H308" s="71">
        <v>44.23</v>
      </c>
      <c r="I308" s="71">
        <v>70</v>
      </c>
      <c r="J308" s="71">
        <v>80.5</v>
      </c>
      <c r="K308" s="76">
        <v>81.6</v>
      </c>
      <c r="L308" s="71">
        <f t="shared" si="9"/>
        <v>355.03</v>
      </c>
      <c r="M308" s="82">
        <v>6</v>
      </c>
      <c r="N308" s="83">
        <v>17</v>
      </c>
      <c r="O308" s="80">
        <f t="shared" si="8"/>
        <v>0.352941176470588</v>
      </c>
      <c r="P308" s="84"/>
    </row>
    <row r="309" ht="20" customHeight="1" spans="1:16">
      <c r="A309" s="40">
        <v>306</v>
      </c>
      <c r="B309" s="70">
        <v>2022055487</v>
      </c>
      <c r="C309" s="37" t="s">
        <v>977</v>
      </c>
      <c r="D309" s="37" t="s">
        <v>620</v>
      </c>
      <c r="E309" s="66" t="s">
        <v>971</v>
      </c>
      <c r="F309" s="66" t="s">
        <v>978</v>
      </c>
      <c r="G309" s="71">
        <v>77.85</v>
      </c>
      <c r="H309" s="71">
        <v>45.25</v>
      </c>
      <c r="I309" s="71">
        <v>70</v>
      </c>
      <c r="J309" s="71">
        <v>80</v>
      </c>
      <c r="K309" s="76">
        <v>80</v>
      </c>
      <c r="L309" s="71">
        <f t="shared" si="9"/>
        <v>353.1</v>
      </c>
      <c r="M309" s="85">
        <v>7</v>
      </c>
      <c r="N309" s="86">
        <v>17</v>
      </c>
      <c r="O309" s="87">
        <f t="shared" si="8"/>
        <v>0.411764705882353</v>
      </c>
      <c r="P309" s="84"/>
    </row>
    <row r="310" ht="20" customHeight="1" spans="1:16">
      <c r="A310" s="40">
        <v>307</v>
      </c>
      <c r="B310" s="70">
        <v>2022055472</v>
      </c>
      <c r="C310" s="37" t="s">
        <v>979</v>
      </c>
      <c r="D310" s="37" t="s">
        <v>620</v>
      </c>
      <c r="E310" s="66" t="s">
        <v>971</v>
      </c>
      <c r="F310" s="66" t="s">
        <v>592</v>
      </c>
      <c r="G310" s="71">
        <v>78.85</v>
      </c>
      <c r="H310" s="71">
        <v>42.92</v>
      </c>
      <c r="I310" s="71">
        <v>70</v>
      </c>
      <c r="J310" s="71">
        <v>80</v>
      </c>
      <c r="K310" s="76">
        <v>80</v>
      </c>
      <c r="L310" s="71">
        <f t="shared" si="9"/>
        <v>351.77</v>
      </c>
      <c r="M310" s="82">
        <v>8</v>
      </c>
      <c r="N310" s="86">
        <v>17</v>
      </c>
      <c r="O310" s="80">
        <f t="shared" si="8"/>
        <v>0.470588235294118</v>
      </c>
      <c r="P310" s="84"/>
    </row>
    <row r="311" ht="20" customHeight="1" spans="1:16">
      <c r="A311" s="40">
        <v>308</v>
      </c>
      <c r="B311" s="70">
        <v>2022055484</v>
      </c>
      <c r="C311" s="37" t="s">
        <v>980</v>
      </c>
      <c r="D311" s="37" t="s">
        <v>620</v>
      </c>
      <c r="E311" s="66" t="s">
        <v>971</v>
      </c>
      <c r="F311" s="66" t="s">
        <v>136</v>
      </c>
      <c r="G311" s="71">
        <v>77.7</v>
      </c>
      <c r="H311" s="71">
        <v>43.57</v>
      </c>
      <c r="I311" s="71">
        <v>70</v>
      </c>
      <c r="J311" s="71">
        <v>80</v>
      </c>
      <c r="K311" s="76">
        <v>80</v>
      </c>
      <c r="L311" s="71">
        <f t="shared" si="9"/>
        <v>351.27</v>
      </c>
      <c r="M311" s="82">
        <v>9</v>
      </c>
      <c r="N311" s="83">
        <v>17</v>
      </c>
      <c r="O311" s="80">
        <f t="shared" si="8"/>
        <v>0.529411764705882</v>
      </c>
      <c r="P311" s="84"/>
    </row>
    <row r="312" ht="20" customHeight="1" spans="1:16">
      <c r="A312" s="40">
        <v>309</v>
      </c>
      <c r="B312" s="70">
        <v>2022055475</v>
      </c>
      <c r="C312" s="37" t="s">
        <v>981</v>
      </c>
      <c r="D312" s="37" t="s">
        <v>620</v>
      </c>
      <c r="E312" s="66" t="s">
        <v>971</v>
      </c>
      <c r="F312" s="66" t="s">
        <v>125</v>
      </c>
      <c r="G312" s="71">
        <v>78.5</v>
      </c>
      <c r="H312" s="71">
        <v>42.54</v>
      </c>
      <c r="I312" s="71">
        <v>70</v>
      </c>
      <c r="J312" s="71">
        <v>80</v>
      </c>
      <c r="K312" s="76">
        <v>80</v>
      </c>
      <c r="L312" s="71">
        <f t="shared" si="9"/>
        <v>351.04</v>
      </c>
      <c r="M312" s="82">
        <v>10</v>
      </c>
      <c r="N312" s="83">
        <v>17</v>
      </c>
      <c r="O312" s="80">
        <f t="shared" si="8"/>
        <v>0.588235294117647</v>
      </c>
      <c r="P312" s="84"/>
    </row>
    <row r="313" ht="20" customHeight="1" spans="1:16">
      <c r="A313" s="40">
        <v>310</v>
      </c>
      <c r="B313" s="70">
        <v>2022055477</v>
      </c>
      <c r="C313" s="37" t="s">
        <v>982</v>
      </c>
      <c r="D313" s="37" t="s">
        <v>620</v>
      </c>
      <c r="E313" s="66" t="s">
        <v>971</v>
      </c>
      <c r="F313" s="66" t="s">
        <v>27</v>
      </c>
      <c r="G313" s="71">
        <v>78.85</v>
      </c>
      <c r="H313" s="71">
        <v>41.73</v>
      </c>
      <c r="I313" s="71">
        <v>70</v>
      </c>
      <c r="J313" s="71">
        <v>80</v>
      </c>
      <c r="K313" s="76">
        <v>80</v>
      </c>
      <c r="L313" s="71">
        <f t="shared" si="9"/>
        <v>350.58</v>
      </c>
      <c r="M313" s="82">
        <v>11</v>
      </c>
      <c r="N313" s="83">
        <v>17</v>
      </c>
      <c r="O313" s="80">
        <f t="shared" si="8"/>
        <v>0.647058823529412</v>
      </c>
      <c r="P313" s="84"/>
    </row>
    <row r="314" ht="20" customHeight="1" spans="1:16">
      <c r="A314" s="40">
        <v>311</v>
      </c>
      <c r="B314" s="70">
        <v>2022055480</v>
      </c>
      <c r="C314" s="37" t="s">
        <v>983</v>
      </c>
      <c r="D314" s="37" t="s">
        <v>620</v>
      </c>
      <c r="E314" s="66" t="s">
        <v>971</v>
      </c>
      <c r="F314" s="66" t="s">
        <v>125</v>
      </c>
      <c r="G314" s="71">
        <v>77.35</v>
      </c>
      <c r="H314" s="71">
        <v>42.54</v>
      </c>
      <c r="I314" s="71">
        <v>70</v>
      </c>
      <c r="J314" s="71">
        <v>80</v>
      </c>
      <c r="K314" s="76">
        <v>80.5</v>
      </c>
      <c r="L314" s="71">
        <f t="shared" si="9"/>
        <v>350.39</v>
      </c>
      <c r="M314" s="82">
        <v>12</v>
      </c>
      <c r="N314" s="83">
        <v>17</v>
      </c>
      <c r="O314" s="80">
        <f t="shared" si="8"/>
        <v>0.705882352941177</v>
      </c>
      <c r="P314" s="84"/>
    </row>
    <row r="315" ht="20" customHeight="1" spans="1:16">
      <c r="A315" s="40">
        <v>312</v>
      </c>
      <c r="B315" s="70">
        <v>2022055481</v>
      </c>
      <c r="C315" s="37" t="s">
        <v>984</v>
      </c>
      <c r="D315" s="37" t="s">
        <v>620</v>
      </c>
      <c r="E315" s="66" t="s">
        <v>971</v>
      </c>
      <c r="F315" s="66" t="s">
        <v>139</v>
      </c>
      <c r="G315" s="71">
        <v>77.15</v>
      </c>
      <c r="H315" s="71">
        <v>42.57</v>
      </c>
      <c r="I315" s="71">
        <v>70</v>
      </c>
      <c r="J315" s="71">
        <v>80</v>
      </c>
      <c r="K315" s="76">
        <v>80</v>
      </c>
      <c r="L315" s="71">
        <f t="shared" si="9"/>
        <v>349.72</v>
      </c>
      <c r="M315" s="85">
        <v>13</v>
      </c>
      <c r="N315" s="86">
        <v>17</v>
      </c>
      <c r="O315" s="87">
        <f t="shared" si="8"/>
        <v>0.764705882352941</v>
      </c>
      <c r="P315" s="84"/>
    </row>
    <row r="316" ht="20" customHeight="1" spans="1:16">
      <c r="A316" s="40">
        <v>313</v>
      </c>
      <c r="B316" s="70">
        <v>2022055486</v>
      </c>
      <c r="C316" s="37" t="s">
        <v>985</v>
      </c>
      <c r="D316" s="37" t="s">
        <v>620</v>
      </c>
      <c r="E316" s="66" t="s">
        <v>971</v>
      </c>
      <c r="F316" s="66" t="s">
        <v>953</v>
      </c>
      <c r="G316" s="71">
        <v>76.85</v>
      </c>
      <c r="H316" s="71">
        <v>42.45</v>
      </c>
      <c r="I316" s="71">
        <v>70</v>
      </c>
      <c r="J316" s="71">
        <v>80</v>
      </c>
      <c r="K316" s="76">
        <v>80</v>
      </c>
      <c r="L316" s="71">
        <f t="shared" si="9"/>
        <v>349.3</v>
      </c>
      <c r="M316" s="82">
        <v>14</v>
      </c>
      <c r="N316" s="86">
        <v>17</v>
      </c>
      <c r="O316" s="80">
        <f t="shared" si="8"/>
        <v>0.823529411764706</v>
      </c>
      <c r="P316" s="84"/>
    </row>
    <row r="317" ht="20" customHeight="1" spans="1:16">
      <c r="A317" s="40">
        <v>314</v>
      </c>
      <c r="B317" s="70">
        <v>2022055485</v>
      </c>
      <c r="C317" s="37" t="s">
        <v>986</v>
      </c>
      <c r="D317" s="37" t="s">
        <v>620</v>
      </c>
      <c r="E317" s="66" t="s">
        <v>971</v>
      </c>
      <c r="F317" s="66" t="s">
        <v>987</v>
      </c>
      <c r="G317" s="71">
        <v>77.7</v>
      </c>
      <c r="H317" s="71">
        <v>41.14</v>
      </c>
      <c r="I317" s="71">
        <v>70</v>
      </c>
      <c r="J317" s="71">
        <v>80</v>
      </c>
      <c r="K317" s="76">
        <v>80</v>
      </c>
      <c r="L317" s="71">
        <f t="shared" si="9"/>
        <v>348.84</v>
      </c>
      <c r="M317" s="82">
        <v>15</v>
      </c>
      <c r="N317" s="83">
        <v>17</v>
      </c>
      <c r="O317" s="80">
        <f t="shared" si="8"/>
        <v>0.882352941176471</v>
      </c>
      <c r="P317" s="84"/>
    </row>
    <row r="318" ht="20" customHeight="1" spans="1:16">
      <c r="A318" s="40">
        <v>315</v>
      </c>
      <c r="B318" s="70">
        <v>2022055483</v>
      </c>
      <c r="C318" s="37" t="s">
        <v>988</v>
      </c>
      <c r="D318" s="37" t="s">
        <v>620</v>
      </c>
      <c r="E318" s="66" t="s">
        <v>971</v>
      </c>
      <c r="F318" s="66" t="s">
        <v>128</v>
      </c>
      <c r="G318" s="71">
        <v>76.75</v>
      </c>
      <c r="H318" s="71">
        <v>40.5</v>
      </c>
      <c r="I318" s="71">
        <v>70</v>
      </c>
      <c r="J318" s="71">
        <v>80</v>
      </c>
      <c r="K318" s="76">
        <v>80</v>
      </c>
      <c r="L318" s="71">
        <f t="shared" si="9"/>
        <v>347.25</v>
      </c>
      <c r="M318" s="82">
        <v>16</v>
      </c>
      <c r="N318" s="83">
        <v>17</v>
      </c>
      <c r="O318" s="80">
        <f>IFERROR(M318/N318,"")</f>
        <v>0.941176470588235</v>
      </c>
      <c r="P318" s="84"/>
    </row>
    <row r="319" ht="20" customHeight="1" spans="1:16">
      <c r="A319" s="40">
        <v>316</v>
      </c>
      <c r="B319" s="70">
        <v>2022055479</v>
      </c>
      <c r="C319" s="37" t="s">
        <v>989</v>
      </c>
      <c r="D319" s="37" t="s">
        <v>620</v>
      </c>
      <c r="E319" s="66" t="s">
        <v>971</v>
      </c>
      <c r="F319" s="66" t="s">
        <v>990</v>
      </c>
      <c r="G319" s="71">
        <v>76.55</v>
      </c>
      <c r="H319" s="71">
        <v>40.62</v>
      </c>
      <c r="I319" s="71">
        <v>70</v>
      </c>
      <c r="J319" s="71">
        <v>80</v>
      </c>
      <c r="K319" s="76">
        <v>80</v>
      </c>
      <c r="L319" s="71">
        <f t="shared" si="9"/>
        <v>347.17</v>
      </c>
      <c r="M319" s="82">
        <v>17</v>
      </c>
      <c r="N319" s="83">
        <v>17</v>
      </c>
      <c r="O319" s="80">
        <f>IFERROR(M319/N319,"")</f>
        <v>1</v>
      </c>
      <c r="P319" s="84"/>
    </row>
    <row r="320" ht="20" customHeight="1" spans="1:16">
      <c r="A320" s="40">
        <v>317</v>
      </c>
      <c r="B320" s="70">
        <v>2022050539</v>
      </c>
      <c r="C320" s="37" t="s">
        <v>991</v>
      </c>
      <c r="D320" s="37" t="s">
        <v>620</v>
      </c>
      <c r="E320" s="66" t="s">
        <v>992</v>
      </c>
      <c r="F320" s="66" t="s">
        <v>987</v>
      </c>
      <c r="G320" s="71">
        <v>78.85</v>
      </c>
      <c r="H320" s="71">
        <v>47.28</v>
      </c>
      <c r="I320" s="71">
        <v>71</v>
      </c>
      <c r="J320" s="71">
        <v>80</v>
      </c>
      <c r="K320" s="76">
        <v>92</v>
      </c>
      <c r="L320" s="71">
        <f t="shared" si="9"/>
        <v>369.13</v>
      </c>
      <c r="M320" s="82">
        <v>1</v>
      </c>
      <c r="N320" s="83">
        <v>3</v>
      </c>
      <c r="O320" s="80">
        <f>IFERROR(M320/N320,"")</f>
        <v>0.333333333333333</v>
      </c>
      <c r="P320" s="84"/>
    </row>
    <row r="321" ht="20" customHeight="1" spans="1:16">
      <c r="A321" s="40">
        <v>318</v>
      </c>
      <c r="B321" s="70">
        <v>2022050537</v>
      </c>
      <c r="C321" s="37" t="s">
        <v>993</v>
      </c>
      <c r="D321" s="37" t="s">
        <v>620</v>
      </c>
      <c r="E321" s="66" t="s">
        <v>992</v>
      </c>
      <c r="F321" s="66" t="s">
        <v>136</v>
      </c>
      <c r="G321" s="71">
        <v>79.85</v>
      </c>
      <c r="H321" s="71">
        <v>49.21</v>
      </c>
      <c r="I321" s="71">
        <v>71</v>
      </c>
      <c r="J321" s="71">
        <v>80</v>
      </c>
      <c r="K321" s="76">
        <v>80</v>
      </c>
      <c r="L321" s="71">
        <f t="shared" si="9"/>
        <v>360.06</v>
      </c>
      <c r="M321" s="85">
        <v>2</v>
      </c>
      <c r="N321" s="86">
        <v>3</v>
      </c>
      <c r="O321" s="87">
        <f>IFERROR(M321/N321,"")</f>
        <v>0.666666666666667</v>
      </c>
      <c r="P321" s="84"/>
    </row>
    <row r="322" ht="20" customHeight="1" spans="1:16">
      <c r="A322" s="40">
        <v>319</v>
      </c>
      <c r="B322" s="70">
        <v>2022050538</v>
      </c>
      <c r="C322" s="37" t="s">
        <v>994</v>
      </c>
      <c r="D322" s="37" t="s">
        <v>620</v>
      </c>
      <c r="E322" s="66" t="s">
        <v>992</v>
      </c>
      <c r="F322" s="66" t="s">
        <v>136</v>
      </c>
      <c r="G322" s="71">
        <v>77.3</v>
      </c>
      <c r="H322" s="71">
        <v>48.69</v>
      </c>
      <c r="I322" s="71">
        <v>71.5</v>
      </c>
      <c r="J322" s="71">
        <v>80</v>
      </c>
      <c r="K322" s="76">
        <v>80</v>
      </c>
      <c r="L322" s="71">
        <f t="shared" si="9"/>
        <v>357.49</v>
      </c>
      <c r="M322" s="82">
        <v>3</v>
      </c>
      <c r="N322" s="86">
        <v>3</v>
      </c>
      <c r="O322" s="80">
        <f>IFERROR(M322/N322,"")</f>
        <v>1</v>
      </c>
      <c r="P322" s="84"/>
    </row>
  </sheetData>
  <mergeCells count="2">
    <mergeCell ref="A1:P1"/>
    <mergeCell ref="A2:P2"/>
  </mergeCells>
  <conditionalFormatting sqref="B1">
    <cfRule type="duplicateValues" dxfId="15" priority="166" stopIfTrue="1"/>
  </conditionalFormatting>
  <conditionalFormatting sqref="B3">
    <cfRule type="duplicateValues" dxfId="15" priority="3" stopIfTrue="1"/>
  </conditionalFormatting>
  <conditionalFormatting sqref="B6">
    <cfRule type="duplicateValues" dxfId="15" priority="1" stopIfTrue="1"/>
  </conditionalFormatting>
  <conditionalFormatting sqref="B251">
    <cfRule type="duplicateValues" dxfId="15" priority="28" stopIfTrue="1"/>
  </conditionalFormatting>
  <conditionalFormatting sqref="B254">
    <cfRule type="duplicateValues" dxfId="15" priority="23" stopIfTrue="1"/>
  </conditionalFormatting>
  <conditionalFormatting sqref="B256">
    <cfRule type="duplicateValues" dxfId="15" priority="24" stopIfTrue="1"/>
  </conditionalFormatting>
  <conditionalFormatting sqref="B257">
    <cfRule type="duplicateValues" dxfId="15" priority="15" stopIfTrue="1"/>
  </conditionalFormatting>
  <conditionalFormatting sqref="B258">
    <cfRule type="duplicateValues" dxfId="15" priority="17" stopIfTrue="1"/>
  </conditionalFormatting>
  <conditionalFormatting sqref="B259">
    <cfRule type="duplicateValues" dxfId="15" priority="27" stopIfTrue="1"/>
  </conditionalFormatting>
  <conditionalFormatting sqref="B260">
    <cfRule type="duplicateValues" dxfId="15" priority="26" stopIfTrue="1"/>
  </conditionalFormatting>
  <conditionalFormatting sqref="B261">
    <cfRule type="duplicateValues" dxfId="15" priority="18" stopIfTrue="1"/>
  </conditionalFormatting>
  <conditionalFormatting sqref="B264">
    <cfRule type="duplicateValues" dxfId="15" priority="13" stopIfTrue="1"/>
  </conditionalFormatting>
  <conditionalFormatting sqref="B266">
    <cfRule type="duplicateValues" dxfId="15" priority="8" stopIfTrue="1"/>
  </conditionalFormatting>
  <conditionalFormatting sqref="B269">
    <cfRule type="duplicateValues" dxfId="15" priority="25" stopIfTrue="1"/>
  </conditionalFormatting>
  <conditionalFormatting sqref="B270">
    <cfRule type="duplicateValues" dxfId="15" priority="10" stopIfTrue="1"/>
  </conditionalFormatting>
  <conditionalFormatting sqref="B274">
    <cfRule type="duplicateValues" dxfId="15" priority="16" stopIfTrue="1"/>
  </conditionalFormatting>
  <conditionalFormatting sqref="B279">
    <cfRule type="duplicateValues" dxfId="15" priority="21" stopIfTrue="1"/>
  </conditionalFormatting>
  <conditionalFormatting sqref="B280">
    <cfRule type="duplicateValues" dxfId="15" priority="20" stopIfTrue="1"/>
  </conditionalFormatting>
  <conditionalFormatting sqref="B281">
    <cfRule type="duplicateValues" dxfId="15" priority="19" stopIfTrue="1"/>
  </conditionalFormatting>
  <conditionalFormatting sqref="B284">
    <cfRule type="duplicateValues" dxfId="15" priority="14" stopIfTrue="1"/>
  </conditionalFormatting>
  <conditionalFormatting sqref="B286">
    <cfRule type="duplicateValues" dxfId="15" priority="12" stopIfTrue="1"/>
  </conditionalFormatting>
  <conditionalFormatting sqref="B287">
    <cfRule type="duplicateValues" dxfId="15" priority="11" stopIfTrue="1"/>
  </conditionalFormatting>
  <conditionalFormatting sqref="B290">
    <cfRule type="duplicateValues" dxfId="15" priority="9" stopIfTrue="1"/>
  </conditionalFormatting>
  <conditionalFormatting sqref="B292">
    <cfRule type="duplicateValues" dxfId="15" priority="7" stopIfTrue="1"/>
  </conditionalFormatting>
  <conditionalFormatting sqref="B294">
    <cfRule type="duplicateValues" dxfId="15" priority="6" stopIfTrue="1"/>
  </conditionalFormatting>
  <conditionalFormatting sqref="B4:B5">
    <cfRule type="duplicateValues" dxfId="15" priority="2" stopIfTrue="1"/>
  </conditionalFormatting>
  <conditionalFormatting sqref="B295:B322 B7:B249">
    <cfRule type="duplicateValues" dxfId="15" priority="31" stopIfTrue="1"/>
  </conditionalFormatting>
  <conditionalFormatting sqref="B262:B263 B250 B252:B253 B255 B265 B267:B268">
    <cfRule type="duplicateValues" dxfId="15" priority="30" stopIfTrue="1"/>
  </conditionalFormatting>
  <conditionalFormatting sqref="L250:L283 L286:L294">
    <cfRule type="duplicateValues" dxfId="15" priority="5"/>
  </conditionalFormatting>
  <conditionalFormatting sqref="C271:C273 C275:C278">
    <cfRule type="duplicateValues" dxfId="15" priority="22" stopIfTrue="1"/>
  </conditionalFormatting>
  <conditionalFormatting sqref="F271:F273 F277">
    <cfRule type="duplicateValues" dxfId="15" priority="29" stopIfTrue="1"/>
  </conditionalFormatting>
  <dataValidations count="1">
    <dataValidation allowBlank="1" showInputMessage="1" showErrorMessage="1" prompt="请输入专业简称+班级，如“计算机1802”" sqref="E1:E322"/>
  </dataValidations>
  <pageMargins left="0.75" right="0.75" top="1" bottom="1" header="0.5" footer="0.5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3"/>
  <sheetViews>
    <sheetView tabSelected="1" topLeftCell="A28" workbookViewId="0">
      <selection activeCell="Q13" sqref="Q13"/>
    </sheetView>
  </sheetViews>
  <sheetFormatPr defaultColWidth="9" defaultRowHeight="14.25"/>
  <cols>
    <col min="1" max="1" width="5.25" style="2" customWidth="1"/>
    <col min="2" max="2" width="12.375" style="2" customWidth="1"/>
    <col min="3" max="3" width="7" style="2" customWidth="1"/>
    <col min="4" max="4" width="8.08333333333333" style="2" customWidth="1"/>
    <col min="5" max="5" width="25.75" style="2" customWidth="1"/>
    <col min="6" max="6" width="8.625" style="2" customWidth="1"/>
    <col min="7" max="11" width="7.375" style="3" customWidth="1"/>
    <col min="12" max="12" width="8.375" style="3" customWidth="1"/>
    <col min="13" max="13" width="6.875" style="4" customWidth="1"/>
    <col min="14" max="14" width="5.375" style="2" customWidth="1"/>
    <col min="15" max="15" width="8.375" style="5" customWidth="1"/>
    <col min="16" max="16" width="7.625" style="2" customWidth="1"/>
    <col min="17" max="16384" width="9" style="2"/>
  </cols>
  <sheetData>
    <row r="1" ht="31.5" spans="1:16">
      <c r="A1" s="6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6"/>
      <c r="M1" s="6"/>
      <c r="N1" s="6"/>
      <c r="O1" s="6"/>
      <c r="P1" s="6"/>
    </row>
    <row r="2" ht="25" customHeight="1" spans="1:16">
      <c r="A2" s="8" t="s">
        <v>1</v>
      </c>
      <c r="B2" s="8"/>
      <c r="C2" s="8"/>
      <c r="D2" s="8"/>
      <c r="E2" s="8"/>
      <c r="F2" s="8"/>
      <c r="G2" s="8"/>
      <c r="H2" s="9"/>
      <c r="I2" s="8"/>
      <c r="J2" s="8"/>
      <c r="K2" s="8"/>
      <c r="L2" s="8"/>
      <c r="M2" s="8"/>
      <c r="N2" s="8"/>
      <c r="O2" s="8"/>
      <c r="P2" s="8"/>
    </row>
    <row r="3" s="1" customFormat="1" ht="30" customHeight="1" spans="1:1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8" t="s">
        <v>14</v>
      </c>
      <c r="N3" s="10" t="s">
        <v>15</v>
      </c>
      <c r="O3" s="19" t="s">
        <v>16</v>
      </c>
      <c r="P3" s="10" t="s">
        <v>17</v>
      </c>
    </row>
    <row r="4" ht="20" customHeight="1" spans="1:16">
      <c r="A4" s="13">
        <v>1</v>
      </c>
      <c r="B4" s="13">
        <v>2020060168</v>
      </c>
      <c r="C4" s="13" t="s">
        <v>995</v>
      </c>
      <c r="D4" s="14" t="s">
        <v>996</v>
      </c>
      <c r="E4" s="13" t="s">
        <v>997</v>
      </c>
      <c r="F4" s="13" t="s">
        <v>67</v>
      </c>
      <c r="G4" s="15">
        <v>83.85</v>
      </c>
      <c r="H4" s="15">
        <v>89.418</v>
      </c>
      <c r="I4" s="15">
        <v>70</v>
      </c>
      <c r="J4" s="15">
        <v>80</v>
      </c>
      <c r="K4" s="15">
        <v>81</v>
      </c>
      <c r="L4" s="15">
        <f>SUM(G4:K4)</f>
        <v>404.268</v>
      </c>
      <c r="M4" s="20">
        <v>1</v>
      </c>
      <c r="N4" s="21">
        <v>30</v>
      </c>
      <c r="O4" s="22">
        <f>M4/N4</f>
        <v>0.0333333333333333</v>
      </c>
      <c r="P4" s="21"/>
    </row>
    <row r="5" ht="20" customHeight="1" spans="1:16">
      <c r="A5" s="13">
        <v>2</v>
      </c>
      <c r="B5" s="13">
        <v>2020060156</v>
      </c>
      <c r="C5" s="13" t="s">
        <v>998</v>
      </c>
      <c r="D5" s="14" t="s">
        <v>996</v>
      </c>
      <c r="E5" s="13" t="s">
        <v>997</v>
      </c>
      <c r="F5" s="13" t="s">
        <v>21</v>
      </c>
      <c r="G5" s="15">
        <v>79.4</v>
      </c>
      <c r="H5" s="15">
        <v>89.582</v>
      </c>
      <c r="I5" s="15">
        <v>70</v>
      </c>
      <c r="J5" s="15">
        <v>80</v>
      </c>
      <c r="K5" s="15">
        <v>80</v>
      </c>
      <c r="L5" s="15">
        <v>398.982</v>
      </c>
      <c r="M5" s="20">
        <v>2</v>
      </c>
      <c r="N5" s="21">
        <v>30</v>
      </c>
      <c r="O5" s="22">
        <f t="shared" ref="O5:O33" si="0">M5/N5</f>
        <v>0.0666666666666667</v>
      </c>
      <c r="P5" s="21"/>
    </row>
    <row r="6" ht="20" customHeight="1" spans="1:16">
      <c r="A6" s="13">
        <v>3</v>
      </c>
      <c r="B6" s="13">
        <v>2020060175</v>
      </c>
      <c r="C6" s="13" t="s">
        <v>999</v>
      </c>
      <c r="D6" s="14" t="s">
        <v>996</v>
      </c>
      <c r="E6" s="13" t="s">
        <v>997</v>
      </c>
      <c r="F6" s="13" t="s">
        <v>33</v>
      </c>
      <c r="G6" s="15">
        <v>78.65</v>
      </c>
      <c r="H6" s="15">
        <v>84.178</v>
      </c>
      <c r="I6" s="15">
        <v>70</v>
      </c>
      <c r="J6" s="15">
        <v>80</v>
      </c>
      <c r="K6" s="15">
        <v>80.2</v>
      </c>
      <c r="L6" s="15">
        <v>393.028</v>
      </c>
      <c r="M6" s="20">
        <v>3</v>
      </c>
      <c r="N6" s="21">
        <v>30</v>
      </c>
      <c r="O6" s="22">
        <f t="shared" si="0"/>
        <v>0.1</v>
      </c>
      <c r="P6" s="21"/>
    </row>
    <row r="7" ht="20" customHeight="1" spans="1:16">
      <c r="A7" s="13">
        <v>4</v>
      </c>
      <c r="B7" s="13">
        <v>2020060174</v>
      </c>
      <c r="C7" s="13" t="s">
        <v>1000</v>
      </c>
      <c r="D7" s="14" t="s">
        <v>996</v>
      </c>
      <c r="E7" s="13" t="s">
        <v>997</v>
      </c>
      <c r="F7" s="13" t="s">
        <v>53</v>
      </c>
      <c r="G7" s="15">
        <v>77.55</v>
      </c>
      <c r="H7" s="15">
        <v>80.77</v>
      </c>
      <c r="I7" s="15">
        <v>70</v>
      </c>
      <c r="J7" s="15">
        <v>80</v>
      </c>
      <c r="K7" s="15">
        <v>80</v>
      </c>
      <c r="L7" s="15">
        <v>388.32</v>
      </c>
      <c r="M7" s="20">
        <v>4</v>
      </c>
      <c r="N7" s="21">
        <v>30</v>
      </c>
      <c r="O7" s="22">
        <f t="shared" si="0"/>
        <v>0.133333333333333</v>
      </c>
      <c r="P7" s="21"/>
    </row>
    <row r="8" ht="20" customHeight="1" spans="1:16">
      <c r="A8" s="13">
        <v>5</v>
      </c>
      <c r="B8" s="13">
        <v>2020060157</v>
      </c>
      <c r="C8" s="13" t="s">
        <v>1001</v>
      </c>
      <c r="D8" s="14" t="s">
        <v>996</v>
      </c>
      <c r="E8" s="13" t="s">
        <v>997</v>
      </c>
      <c r="F8" s="13" t="s">
        <v>27</v>
      </c>
      <c r="G8" s="15">
        <v>77.85</v>
      </c>
      <c r="H8" s="15">
        <v>57.862</v>
      </c>
      <c r="I8" s="15">
        <v>70</v>
      </c>
      <c r="J8" s="15">
        <v>80</v>
      </c>
      <c r="K8" s="15">
        <v>80</v>
      </c>
      <c r="L8" s="15">
        <v>365.712</v>
      </c>
      <c r="M8" s="20">
        <v>5</v>
      </c>
      <c r="N8" s="21">
        <v>30</v>
      </c>
      <c r="O8" s="22">
        <f t="shared" si="0"/>
        <v>0.166666666666667</v>
      </c>
      <c r="P8" s="21"/>
    </row>
    <row r="9" ht="20" customHeight="1" spans="1:16">
      <c r="A9" s="13">
        <v>6</v>
      </c>
      <c r="B9" s="13">
        <v>2020060160</v>
      </c>
      <c r="C9" s="13" t="s">
        <v>1002</v>
      </c>
      <c r="D9" s="14" t="s">
        <v>996</v>
      </c>
      <c r="E9" s="13" t="s">
        <v>997</v>
      </c>
      <c r="F9" s="13" t="s">
        <v>45</v>
      </c>
      <c r="G9" s="15">
        <v>78.6</v>
      </c>
      <c r="H9" s="15">
        <v>54.354</v>
      </c>
      <c r="I9" s="15">
        <v>70</v>
      </c>
      <c r="J9" s="15">
        <v>80</v>
      </c>
      <c r="K9" s="15">
        <v>80</v>
      </c>
      <c r="L9" s="15">
        <v>362.954</v>
      </c>
      <c r="M9" s="20">
        <v>6</v>
      </c>
      <c r="N9" s="21">
        <v>30</v>
      </c>
      <c r="O9" s="22">
        <f t="shared" si="0"/>
        <v>0.2</v>
      </c>
      <c r="P9" s="21"/>
    </row>
    <row r="10" ht="20" customHeight="1" spans="1:16">
      <c r="A10" s="13">
        <v>7</v>
      </c>
      <c r="B10" s="13">
        <v>2020060169</v>
      </c>
      <c r="C10" s="13" t="s">
        <v>1003</v>
      </c>
      <c r="D10" s="14" t="s">
        <v>996</v>
      </c>
      <c r="E10" s="13" t="s">
        <v>997</v>
      </c>
      <c r="F10" s="13" t="s">
        <v>49</v>
      </c>
      <c r="G10" s="15">
        <v>79.85</v>
      </c>
      <c r="H10" s="15">
        <v>50.64</v>
      </c>
      <c r="I10" s="15">
        <v>70</v>
      </c>
      <c r="J10" s="15">
        <v>80</v>
      </c>
      <c r="K10" s="15">
        <v>80</v>
      </c>
      <c r="L10" s="23">
        <v>360.49</v>
      </c>
      <c r="M10" s="20">
        <v>7</v>
      </c>
      <c r="N10" s="21">
        <v>30</v>
      </c>
      <c r="O10" s="22">
        <f t="shared" si="0"/>
        <v>0.233333333333333</v>
      </c>
      <c r="P10" s="21"/>
    </row>
    <row r="11" ht="20" customHeight="1" spans="1:16">
      <c r="A11" s="13">
        <v>8</v>
      </c>
      <c r="B11" s="13">
        <v>2020060182</v>
      </c>
      <c r="C11" s="13" t="s">
        <v>1004</v>
      </c>
      <c r="D11" s="14" t="s">
        <v>996</v>
      </c>
      <c r="E11" s="13" t="s">
        <v>997</v>
      </c>
      <c r="F11" s="13" t="s">
        <v>35</v>
      </c>
      <c r="G11" s="15">
        <v>78.45</v>
      </c>
      <c r="H11" s="15">
        <v>46.15</v>
      </c>
      <c r="I11" s="15">
        <v>70</v>
      </c>
      <c r="J11" s="15">
        <v>80</v>
      </c>
      <c r="K11" s="15">
        <v>81.5</v>
      </c>
      <c r="L11" s="15">
        <v>356.1</v>
      </c>
      <c r="M11" s="20">
        <v>8</v>
      </c>
      <c r="N11" s="21">
        <v>30</v>
      </c>
      <c r="O11" s="22">
        <f t="shared" si="0"/>
        <v>0.266666666666667</v>
      </c>
      <c r="P11" s="21"/>
    </row>
    <row r="12" ht="20" customHeight="1" spans="1:16">
      <c r="A12" s="13">
        <v>9</v>
      </c>
      <c r="B12" s="13">
        <v>2020060178</v>
      </c>
      <c r="C12" s="13" t="s">
        <v>1005</v>
      </c>
      <c r="D12" s="14" t="s">
        <v>996</v>
      </c>
      <c r="E12" s="13" t="s">
        <v>997</v>
      </c>
      <c r="F12" s="13" t="s">
        <v>25</v>
      </c>
      <c r="G12" s="15">
        <v>75.85</v>
      </c>
      <c r="H12" s="15">
        <v>45.38</v>
      </c>
      <c r="I12" s="15">
        <v>70</v>
      </c>
      <c r="J12" s="15">
        <v>80</v>
      </c>
      <c r="K12" s="15">
        <v>81</v>
      </c>
      <c r="L12" s="15">
        <v>352.23</v>
      </c>
      <c r="M12" s="20">
        <v>9</v>
      </c>
      <c r="N12" s="21">
        <v>30</v>
      </c>
      <c r="O12" s="22">
        <f t="shared" si="0"/>
        <v>0.3</v>
      </c>
      <c r="P12" s="21"/>
    </row>
    <row r="13" ht="20" customHeight="1" spans="1:16">
      <c r="A13" s="13">
        <v>10</v>
      </c>
      <c r="B13" s="13">
        <v>2020060183</v>
      </c>
      <c r="C13" s="13" t="s">
        <v>1006</v>
      </c>
      <c r="D13" s="14" t="s">
        <v>996</v>
      </c>
      <c r="E13" s="13" t="s">
        <v>997</v>
      </c>
      <c r="F13" s="13" t="s">
        <v>82</v>
      </c>
      <c r="G13" s="15">
        <v>79.85</v>
      </c>
      <c r="H13" s="15">
        <v>40.866</v>
      </c>
      <c r="I13" s="15">
        <v>70</v>
      </c>
      <c r="J13" s="15">
        <v>80</v>
      </c>
      <c r="K13" s="15">
        <v>80</v>
      </c>
      <c r="L13" s="15">
        <v>350.716</v>
      </c>
      <c r="M13" s="20">
        <v>10</v>
      </c>
      <c r="N13" s="21">
        <v>30</v>
      </c>
      <c r="O13" s="22">
        <f t="shared" si="0"/>
        <v>0.333333333333333</v>
      </c>
      <c r="P13" s="21"/>
    </row>
    <row r="14" ht="20" customHeight="1" spans="1:16">
      <c r="A14" s="13">
        <v>11</v>
      </c>
      <c r="B14" s="13">
        <v>2020060179</v>
      </c>
      <c r="C14" s="13" t="s">
        <v>1007</v>
      </c>
      <c r="D14" s="14" t="s">
        <v>996</v>
      </c>
      <c r="E14" s="16" t="s">
        <v>1008</v>
      </c>
      <c r="F14" s="16" t="s">
        <v>63</v>
      </c>
      <c r="G14" s="15">
        <v>78.85</v>
      </c>
      <c r="H14" s="15">
        <v>34.724</v>
      </c>
      <c r="I14" s="15">
        <v>70</v>
      </c>
      <c r="J14" s="15">
        <v>80</v>
      </c>
      <c r="K14" s="15">
        <v>84</v>
      </c>
      <c r="L14" s="15">
        <v>347.574</v>
      </c>
      <c r="M14" s="20">
        <v>11</v>
      </c>
      <c r="N14" s="21">
        <v>30</v>
      </c>
      <c r="O14" s="22">
        <f t="shared" si="0"/>
        <v>0.366666666666667</v>
      </c>
      <c r="P14" s="21"/>
    </row>
    <row r="15" ht="20" customHeight="1" spans="1:16">
      <c r="A15" s="13">
        <v>12</v>
      </c>
      <c r="B15" s="13">
        <v>2020060165</v>
      </c>
      <c r="C15" s="13" t="s">
        <v>1009</v>
      </c>
      <c r="D15" s="14" t="s">
        <v>996</v>
      </c>
      <c r="E15" s="13" t="s">
        <v>997</v>
      </c>
      <c r="F15" s="13" t="s">
        <v>71</v>
      </c>
      <c r="G15" s="15">
        <v>76.85</v>
      </c>
      <c r="H15" s="15">
        <v>36.756</v>
      </c>
      <c r="I15" s="15">
        <v>70</v>
      </c>
      <c r="J15" s="15">
        <v>80</v>
      </c>
      <c r="K15" s="15">
        <v>80</v>
      </c>
      <c r="L15" s="15">
        <v>343.606</v>
      </c>
      <c r="M15" s="20">
        <v>12</v>
      </c>
      <c r="N15" s="21">
        <v>30</v>
      </c>
      <c r="O15" s="22">
        <f t="shared" si="0"/>
        <v>0.4</v>
      </c>
      <c r="P15" s="21"/>
    </row>
    <row r="16" ht="20" customHeight="1" spans="1:16">
      <c r="A16" s="13">
        <v>13</v>
      </c>
      <c r="B16" s="13">
        <v>2020060184</v>
      </c>
      <c r="C16" s="13" t="s">
        <v>1010</v>
      </c>
      <c r="D16" s="14" t="s">
        <v>996</v>
      </c>
      <c r="E16" s="13" t="s">
        <v>997</v>
      </c>
      <c r="F16" s="13" t="s">
        <v>78</v>
      </c>
      <c r="G16" s="15">
        <v>79.85</v>
      </c>
      <c r="H16" s="15">
        <v>31.61</v>
      </c>
      <c r="I16" s="15">
        <v>70</v>
      </c>
      <c r="J16" s="15">
        <v>80</v>
      </c>
      <c r="K16" s="15">
        <v>80</v>
      </c>
      <c r="L16" s="15">
        <v>341.46</v>
      </c>
      <c r="M16" s="20">
        <v>13</v>
      </c>
      <c r="N16" s="21">
        <v>30</v>
      </c>
      <c r="O16" s="22">
        <f t="shared" si="0"/>
        <v>0.433333333333333</v>
      </c>
      <c r="P16" s="21"/>
    </row>
    <row r="17" ht="20" customHeight="1" spans="1:16">
      <c r="A17" s="13">
        <v>14</v>
      </c>
      <c r="B17" s="13">
        <v>2020060162</v>
      </c>
      <c r="C17" s="13" t="s">
        <v>1011</v>
      </c>
      <c r="D17" s="14" t="s">
        <v>996</v>
      </c>
      <c r="E17" s="13" t="s">
        <v>997</v>
      </c>
      <c r="F17" s="13" t="s">
        <v>41</v>
      </c>
      <c r="G17" s="15">
        <v>77.85</v>
      </c>
      <c r="H17" s="15">
        <v>33.264</v>
      </c>
      <c r="I17" s="15">
        <v>70</v>
      </c>
      <c r="J17" s="15">
        <v>80</v>
      </c>
      <c r="K17" s="15">
        <v>80</v>
      </c>
      <c r="L17" s="15">
        <v>341.114</v>
      </c>
      <c r="M17" s="20">
        <v>14</v>
      </c>
      <c r="N17" s="21">
        <v>30</v>
      </c>
      <c r="O17" s="22">
        <f t="shared" si="0"/>
        <v>0.466666666666667</v>
      </c>
      <c r="P17" s="21"/>
    </row>
    <row r="18" ht="20" customHeight="1" spans="1:16">
      <c r="A18" s="13">
        <v>15</v>
      </c>
      <c r="B18" s="13">
        <v>2020060176</v>
      </c>
      <c r="C18" s="13" t="s">
        <v>1012</v>
      </c>
      <c r="D18" s="14" t="s">
        <v>996</v>
      </c>
      <c r="E18" s="13" t="s">
        <v>997</v>
      </c>
      <c r="F18" s="13" t="s">
        <v>43</v>
      </c>
      <c r="G18" s="15">
        <v>76.05</v>
      </c>
      <c r="H18" s="15">
        <v>34.002</v>
      </c>
      <c r="I18" s="15">
        <v>70</v>
      </c>
      <c r="J18" s="15">
        <v>80</v>
      </c>
      <c r="K18" s="15">
        <v>80</v>
      </c>
      <c r="L18" s="15">
        <v>340.052</v>
      </c>
      <c r="M18" s="20">
        <v>15</v>
      </c>
      <c r="N18" s="21">
        <v>30</v>
      </c>
      <c r="O18" s="22">
        <f t="shared" si="0"/>
        <v>0.5</v>
      </c>
      <c r="P18" s="21"/>
    </row>
    <row r="19" ht="20" customHeight="1" spans="1:16">
      <c r="A19" s="13">
        <v>16</v>
      </c>
      <c r="B19" s="13">
        <v>2020060172</v>
      </c>
      <c r="C19" s="13" t="s">
        <v>1013</v>
      </c>
      <c r="D19" s="14" t="s">
        <v>996</v>
      </c>
      <c r="E19" s="16" t="s">
        <v>1008</v>
      </c>
      <c r="F19" s="13" t="s">
        <v>31</v>
      </c>
      <c r="G19" s="15">
        <v>76.85</v>
      </c>
      <c r="H19" s="15">
        <v>31.8</v>
      </c>
      <c r="I19" s="15">
        <v>70</v>
      </c>
      <c r="J19" s="15">
        <v>80</v>
      </c>
      <c r="K19" s="15">
        <v>81</v>
      </c>
      <c r="L19" s="15">
        <v>339.65</v>
      </c>
      <c r="M19" s="20">
        <v>16</v>
      </c>
      <c r="N19" s="21">
        <v>30</v>
      </c>
      <c r="O19" s="22">
        <f t="shared" si="0"/>
        <v>0.533333333333333</v>
      </c>
      <c r="P19" s="21"/>
    </row>
    <row r="20" ht="20" customHeight="1" spans="1:16">
      <c r="A20" s="13">
        <v>17</v>
      </c>
      <c r="B20" s="13">
        <v>2020060158</v>
      </c>
      <c r="C20" s="13" t="s">
        <v>1014</v>
      </c>
      <c r="D20" s="14" t="s">
        <v>996</v>
      </c>
      <c r="E20" s="13" t="s">
        <v>997</v>
      </c>
      <c r="F20" s="13" t="s">
        <v>23</v>
      </c>
      <c r="G20" s="15">
        <v>79.85</v>
      </c>
      <c r="H20" s="15">
        <v>25.128</v>
      </c>
      <c r="I20" s="15">
        <v>70</v>
      </c>
      <c r="J20" s="15">
        <v>80</v>
      </c>
      <c r="K20" s="15">
        <v>80</v>
      </c>
      <c r="L20" s="15">
        <v>334.978</v>
      </c>
      <c r="M20" s="20">
        <v>17</v>
      </c>
      <c r="N20" s="21">
        <v>30</v>
      </c>
      <c r="O20" s="22">
        <f t="shared" si="0"/>
        <v>0.566666666666667</v>
      </c>
      <c r="P20" s="21"/>
    </row>
    <row r="21" ht="20" customHeight="1" spans="1:16">
      <c r="A21" s="13">
        <v>18</v>
      </c>
      <c r="B21" s="13">
        <v>2020060161</v>
      </c>
      <c r="C21" s="13" t="s">
        <v>1015</v>
      </c>
      <c r="D21" s="14" t="s">
        <v>996</v>
      </c>
      <c r="E21" s="13" t="s">
        <v>997</v>
      </c>
      <c r="F21" s="13" t="s">
        <v>80</v>
      </c>
      <c r="G21" s="15">
        <v>78.85</v>
      </c>
      <c r="H21" s="15">
        <v>25.424</v>
      </c>
      <c r="I21" s="15">
        <v>70</v>
      </c>
      <c r="J21" s="15">
        <v>80</v>
      </c>
      <c r="K21" s="15">
        <v>80</v>
      </c>
      <c r="L21" s="15">
        <v>334.274</v>
      </c>
      <c r="M21" s="20">
        <v>18</v>
      </c>
      <c r="N21" s="21">
        <v>30</v>
      </c>
      <c r="O21" s="22">
        <f t="shared" si="0"/>
        <v>0.6</v>
      </c>
      <c r="P21" s="21"/>
    </row>
    <row r="22" ht="20" customHeight="1" spans="1:16">
      <c r="A22" s="13">
        <v>19</v>
      </c>
      <c r="B22" s="13">
        <v>2020030180</v>
      </c>
      <c r="C22" s="13" t="s">
        <v>1016</v>
      </c>
      <c r="D22" s="14" t="s">
        <v>996</v>
      </c>
      <c r="E22" s="13" t="s">
        <v>997</v>
      </c>
      <c r="F22" s="13" t="s">
        <v>47</v>
      </c>
      <c r="G22" s="15">
        <v>77.7</v>
      </c>
      <c r="H22" s="15">
        <v>25.182</v>
      </c>
      <c r="I22" s="15">
        <v>70</v>
      </c>
      <c r="J22" s="15">
        <v>80</v>
      </c>
      <c r="K22" s="15">
        <v>81</v>
      </c>
      <c r="L22" s="15">
        <v>333.88</v>
      </c>
      <c r="M22" s="20">
        <v>19</v>
      </c>
      <c r="N22" s="21">
        <v>30</v>
      </c>
      <c r="O22" s="22">
        <f t="shared" si="0"/>
        <v>0.633333333333333</v>
      </c>
      <c r="P22" s="21"/>
    </row>
    <row r="23" ht="20" customHeight="1" spans="1:16">
      <c r="A23" s="13">
        <v>20</v>
      </c>
      <c r="B23" s="13">
        <v>2020060181</v>
      </c>
      <c r="C23" s="13" t="s">
        <v>1017</v>
      </c>
      <c r="D23" s="14" t="s">
        <v>996</v>
      </c>
      <c r="E23" s="13" t="s">
        <v>997</v>
      </c>
      <c r="F23" s="13" t="s">
        <v>47</v>
      </c>
      <c r="G23" s="15">
        <v>79.85</v>
      </c>
      <c r="H23" s="15">
        <v>22.846</v>
      </c>
      <c r="I23" s="15">
        <v>70</v>
      </c>
      <c r="J23" s="15">
        <v>80</v>
      </c>
      <c r="K23" s="15">
        <v>81</v>
      </c>
      <c r="L23" s="24">
        <v>333.7</v>
      </c>
      <c r="M23" s="20">
        <v>20</v>
      </c>
      <c r="N23" s="21">
        <v>30</v>
      </c>
      <c r="O23" s="22">
        <f t="shared" si="0"/>
        <v>0.666666666666667</v>
      </c>
      <c r="P23" s="21"/>
    </row>
    <row r="24" ht="20" customHeight="1" spans="1:16">
      <c r="A24" s="13">
        <v>21</v>
      </c>
      <c r="B24" s="13">
        <v>2020060177</v>
      </c>
      <c r="C24" s="13" t="s">
        <v>1018</v>
      </c>
      <c r="D24" s="14" t="s">
        <v>996</v>
      </c>
      <c r="E24" s="13" t="s">
        <v>997</v>
      </c>
      <c r="F24" s="13" t="s">
        <v>69</v>
      </c>
      <c r="G24" s="15">
        <v>79.85</v>
      </c>
      <c r="H24" s="15">
        <v>22.654</v>
      </c>
      <c r="I24" s="15">
        <v>70</v>
      </c>
      <c r="J24" s="15">
        <v>80</v>
      </c>
      <c r="K24" s="15">
        <v>80</v>
      </c>
      <c r="L24" s="15">
        <v>332.504</v>
      </c>
      <c r="M24" s="20">
        <v>21</v>
      </c>
      <c r="N24" s="21">
        <v>30</v>
      </c>
      <c r="O24" s="22">
        <f t="shared" si="0"/>
        <v>0.7</v>
      </c>
      <c r="P24" s="21"/>
    </row>
    <row r="25" ht="20" customHeight="1" spans="1:16">
      <c r="A25" s="13">
        <v>22</v>
      </c>
      <c r="B25" s="13">
        <v>2020060171</v>
      </c>
      <c r="C25" s="13" t="s">
        <v>1019</v>
      </c>
      <c r="D25" s="14" t="s">
        <v>996</v>
      </c>
      <c r="E25" s="13" t="s">
        <v>997</v>
      </c>
      <c r="F25" s="13" t="s">
        <v>33</v>
      </c>
      <c r="G25" s="15">
        <v>77.35</v>
      </c>
      <c r="H25" s="15">
        <v>24.134</v>
      </c>
      <c r="I25" s="15">
        <v>70</v>
      </c>
      <c r="J25" s="15">
        <v>80</v>
      </c>
      <c r="K25" s="15">
        <v>80</v>
      </c>
      <c r="L25" s="15">
        <v>331.484</v>
      </c>
      <c r="M25" s="20">
        <v>22</v>
      </c>
      <c r="N25" s="21">
        <v>30</v>
      </c>
      <c r="O25" s="22">
        <f t="shared" si="0"/>
        <v>0.733333333333333</v>
      </c>
      <c r="P25" s="21"/>
    </row>
    <row r="26" ht="20" customHeight="1" spans="1:16">
      <c r="A26" s="13">
        <v>23</v>
      </c>
      <c r="B26" s="13">
        <v>2020060167</v>
      </c>
      <c r="C26" s="13" t="s">
        <v>1020</v>
      </c>
      <c r="D26" s="14" t="s">
        <v>996</v>
      </c>
      <c r="E26" s="13" t="s">
        <v>997</v>
      </c>
      <c r="F26" s="13" t="s">
        <v>55</v>
      </c>
      <c r="G26" s="15">
        <v>75.85</v>
      </c>
      <c r="H26" s="15">
        <v>25.436</v>
      </c>
      <c r="I26" s="15">
        <v>70</v>
      </c>
      <c r="J26" s="15">
        <v>80</v>
      </c>
      <c r="K26" s="15">
        <v>80</v>
      </c>
      <c r="L26" s="15">
        <v>331.286</v>
      </c>
      <c r="M26" s="20">
        <v>23</v>
      </c>
      <c r="N26" s="21">
        <v>30</v>
      </c>
      <c r="O26" s="22">
        <f t="shared" si="0"/>
        <v>0.766666666666667</v>
      </c>
      <c r="P26" s="21"/>
    </row>
    <row r="27" ht="20" customHeight="1" spans="1:16">
      <c r="A27" s="13">
        <v>24</v>
      </c>
      <c r="B27" s="13">
        <v>2020060163</v>
      </c>
      <c r="C27" s="13" t="s">
        <v>1021</v>
      </c>
      <c r="D27" s="14" t="s">
        <v>996</v>
      </c>
      <c r="E27" s="13" t="s">
        <v>997</v>
      </c>
      <c r="F27" s="13" t="s">
        <v>45</v>
      </c>
      <c r="G27" s="15">
        <v>76.35</v>
      </c>
      <c r="H27" s="15">
        <v>24.662</v>
      </c>
      <c r="I27" s="15">
        <v>70</v>
      </c>
      <c r="J27" s="15">
        <v>80</v>
      </c>
      <c r="K27" s="15">
        <v>80.5</v>
      </c>
      <c r="L27" s="15">
        <v>331.062</v>
      </c>
      <c r="M27" s="20">
        <v>24</v>
      </c>
      <c r="N27" s="21">
        <v>30</v>
      </c>
      <c r="O27" s="22">
        <f t="shared" si="0"/>
        <v>0.8</v>
      </c>
      <c r="P27" s="21"/>
    </row>
    <row r="28" ht="20" customHeight="1" spans="1:16">
      <c r="A28" s="13">
        <v>25</v>
      </c>
      <c r="B28" s="13">
        <v>2020060164</v>
      </c>
      <c r="C28" s="13" t="s">
        <v>1022</v>
      </c>
      <c r="D28" s="14" t="s">
        <v>996</v>
      </c>
      <c r="E28" s="13" t="s">
        <v>997</v>
      </c>
      <c r="F28" s="13" t="s">
        <v>80</v>
      </c>
      <c r="G28" s="15">
        <v>76.7</v>
      </c>
      <c r="H28" s="15">
        <v>22.802</v>
      </c>
      <c r="I28" s="15">
        <v>70</v>
      </c>
      <c r="J28" s="15">
        <v>80</v>
      </c>
      <c r="K28" s="15">
        <v>80</v>
      </c>
      <c r="L28" s="15">
        <v>329.502</v>
      </c>
      <c r="M28" s="20">
        <v>25</v>
      </c>
      <c r="N28" s="21">
        <v>30</v>
      </c>
      <c r="O28" s="22">
        <f t="shared" si="0"/>
        <v>0.833333333333333</v>
      </c>
      <c r="P28" s="21"/>
    </row>
    <row r="29" ht="20" customHeight="1" spans="1:16">
      <c r="A29" s="13">
        <v>26</v>
      </c>
      <c r="B29" s="13">
        <v>2020060166</v>
      </c>
      <c r="C29" s="13" t="s">
        <v>1023</v>
      </c>
      <c r="D29" s="14" t="s">
        <v>996</v>
      </c>
      <c r="E29" s="13" t="s">
        <v>997</v>
      </c>
      <c r="F29" s="13" t="s">
        <v>67</v>
      </c>
      <c r="G29" s="15">
        <v>77.85</v>
      </c>
      <c r="H29" s="15">
        <v>20.054</v>
      </c>
      <c r="I29" s="15">
        <v>70</v>
      </c>
      <c r="J29" s="15">
        <v>80</v>
      </c>
      <c r="K29" s="15">
        <v>80</v>
      </c>
      <c r="L29" s="15">
        <f>SUM(G29:K29)</f>
        <v>327.904</v>
      </c>
      <c r="M29" s="20">
        <v>26</v>
      </c>
      <c r="N29" s="21">
        <v>30</v>
      </c>
      <c r="O29" s="22">
        <f t="shared" si="0"/>
        <v>0.866666666666667</v>
      </c>
      <c r="P29" s="21"/>
    </row>
    <row r="30" ht="20" customHeight="1" spans="1:16">
      <c r="A30" s="13">
        <v>27</v>
      </c>
      <c r="B30" s="13">
        <v>2020060155</v>
      </c>
      <c r="C30" s="13" t="s">
        <v>1024</v>
      </c>
      <c r="D30" s="14" t="s">
        <v>996</v>
      </c>
      <c r="E30" s="13" t="s">
        <v>997</v>
      </c>
      <c r="F30" s="13" t="s">
        <v>41</v>
      </c>
      <c r="G30" s="15">
        <v>79.2</v>
      </c>
      <c r="H30" s="15">
        <v>17.418</v>
      </c>
      <c r="I30" s="15">
        <v>70</v>
      </c>
      <c r="J30" s="15">
        <v>80</v>
      </c>
      <c r="K30" s="15">
        <v>80</v>
      </c>
      <c r="L30" s="15">
        <v>326.618</v>
      </c>
      <c r="M30" s="20">
        <v>27</v>
      </c>
      <c r="N30" s="21">
        <v>30</v>
      </c>
      <c r="O30" s="22">
        <f t="shared" si="0"/>
        <v>0.9</v>
      </c>
      <c r="P30" s="21"/>
    </row>
    <row r="31" ht="20" customHeight="1" spans="1:16">
      <c r="A31" s="13">
        <v>28</v>
      </c>
      <c r="B31" s="13">
        <v>2020060170</v>
      </c>
      <c r="C31" s="13" t="s">
        <v>1025</v>
      </c>
      <c r="D31" s="14" t="s">
        <v>996</v>
      </c>
      <c r="E31" s="13" t="s">
        <v>997</v>
      </c>
      <c r="F31" s="13" t="s">
        <v>76</v>
      </c>
      <c r="G31" s="15">
        <v>75.3</v>
      </c>
      <c r="H31" s="15">
        <v>17.272</v>
      </c>
      <c r="I31" s="15">
        <v>70</v>
      </c>
      <c r="J31" s="15">
        <v>80</v>
      </c>
      <c r="K31" s="15">
        <v>81</v>
      </c>
      <c r="L31" s="15">
        <f>SUM(G31:K31)</f>
        <v>323.572</v>
      </c>
      <c r="M31" s="20">
        <v>28</v>
      </c>
      <c r="N31" s="21">
        <v>30</v>
      </c>
      <c r="O31" s="22">
        <f t="shared" si="0"/>
        <v>0.933333333333333</v>
      </c>
      <c r="P31" s="21"/>
    </row>
    <row r="32" ht="20" customHeight="1" spans="1:16">
      <c r="A32" s="13">
        <v>29</v>
      </c>
      <c r="B32" s="13">
        <v>2020060159</v>
      </c>
      <c r="C32" s="13" t="s">
        <v>1026</v>
      </c>
      <c r="D32" s="14" t="s">
        <v>996</v>
      </c>
      <c r="E32" s="13" t="s">
        <v>1027</v>
      </c>
      <c r="F32" s="13" t="s">
        <v>45</v>
      </c>
      <c r="G32" s="15">
        <v>66.8</v>
      </c>
      <c r="H32" s="15">
        <v>19.9063</v>
      </c>
      <c r="I32" s="15">
        <v>70</v>
      </c>
      <c r="J32" s="15">
        <v>80</v>
      </c>
      <c r="K32" s="15">
        <v>81</v>
      </c>
      <c r="L32" s="15">
        <v>317.706</v>
      </c>
      <c r="M32" s="20">
        <v>29</v>
      </c>
      <c r="N32" s="21">
        <v>30</v>
      </c>
      <c r="O32" s="22">
        <f t="shared" si="0"/>
        <v>0.966666666666667</v>
      </c>
      <c r="P32" s="21"/>
    </row>
    <row r="33" ht="20" customHeight="1" spans="1:16">
      <c r="A33" s="13">
        <v>30</v>
      </c>
      <c r="B33" s="13">
        <v>2020060154</v>
      </c>
      <c r="C33" s="13" t="s">
        <v>1028</v>
      </c>
      <c r="D33" s="14" t="s">
        <v>996</v>
      </c>
      <c r="E33" s="13" t="s">
        <v>997</v>
      </c>
      <c r="F33" s="13" t="s">
        <v>41</v>
      </c>
      <c r="G33" s="15">
        <v>66.2</v>
      </c>
      <c r="H33" s="15">
        <v>16.982</v>
      </c>
      <c r="I33" s="15">
        <v>70</v>
      </c>
      <c r="J33" s="15">
        <v>80</v>
      </c>
      <c r="K33" s="15">
        <v>80</v>
      </c>
      <c r="L33" s="15">
        <v>313.182</v>
      </c>
      <c r="M33" s="20">
        <v>30</v>
      </c>
      <c r="N33" s="21">
        <v>30</v>
      </c>
      <c r="O33" s="22">
        <f t="shared" si="0"/>
        <v>1</v>
      </c>
      <c r="P33" s="21"/>
    </row>
    <row r="34" ht="20" customHeight="1" spans="1:16">
      <c r="A34" s="13">
        <v>31</v>
      </c>
      <c r="B34" s="17" t="s">
        <v>1029</v>
      </c>
      <c r="C34" s="13" t="s">
        <v>1030</v>
      </c>
      <c r="D34" s="13" t="s">
        <v>996</v>
      </c>
      <c r="E34" s="14" t="s">
        <v>1031</v>
      </c>
      <c r="F34" s="13" t="s">
        <v>136</v>
      </c>
      <c r="G34" s="13">
        <v>79.85</v>
      </c>
      <c r="H34" s="15">
        <v>83.826</v>
      </c>
      <c r="I34" s="15">
        <v>70</v>
      </c>
      <c r="J34" s="15">
        <v>80</v>
      </c>
      <c r="K34" s="15">
        <v>80</v>
      </c>
      <c r="L34" s="15">
        <v>393.676</v>
      </c>
      <c r="M34" s="25">
        <v>1</v>
      </c>
      <c r="N34" s="21">
        <v>6</v>
      </c>
      <c r="O34" s="22">
        <f t="shared" ref="O34:O52" si="1">IFERROR(M34/N34,"")</f>
        <v>0.166666666666667</v>
      </c>
      <c r="P34" s="21"/>
    </row>
    <row r="35" ht="20" customHeight="1" spans="1:16">
      <c r="A35" s="13">
        <v>32</v>
      </c>
      <c r="B35" s="17" t="s">
        <v>1032</v>
      </c>
      <c r="C35" s="13" t="s">
        <v>1033</v>
      </c>
      <c r="D35" s="13" t="s">
        <v>996</v>
      </c>
      <c r="E35" s="14" t="s">
        <v>1031</v>
      </c>
      <c r="F35" s="13" t="s">
        <v>131</v>
      </c>
      <c r="G35" s="13">
        <v>84.85</v>
      </c>
      <c r="H35" s="15">
        <v>62.72</v>
      </c>
      <c r="I35" s="15">
        <v>70</v>
      </c>
      <c r="J35" s="15">
        <v>80.5</v>
      </c>
      <c r="K35" s="15">
        <v>80</v>
      </c>
      <c r="L35" s="15">
        <v>378.07</v>
      </c>
      <c r="M35" s="25">
        <v>2</v>
      </c>
      <c r="N35" s="21">
        <v>6</v>
      </c>
      <c r="O35" s="22">
        <f t="shared" si="1"/>
        <v>0.333333333333333</v>
      </c>
      <c r="P35" s="21"/>
    </row>
    <row r="36" ht="20" customHeight="1" spans="1:16">
      <c r="A36" s="13">
        <v>33</v>
      </c>
      <c r="B36" s="17" t="s">
        <v>1034</v>
      </c>
      <c r="C36" s="13" t="s">
        <v>1035</v>
      </c>
      <c r="D36" s="13" t="s">
        <v>996</v>
      </c>
      <c r="E36" s="14" t="s">
        <v>1031</v>
      </c>
      <c r="F36" s="13" t="s">
        <v>131</v>
      </c>
      <c r="G36" s="13">
        <v>79.85</v>
      </c>
      <c r="H36" s="15">
        <v>64.352</v>
      </c>
      <c r="I36" s="15">
        <v>70</v>
      </c>
      <c r="J36" s="15">
        <v>80</v>
      </c>
      <c r="K36" s="15">
        <v>80</v>
      </c>
      <c r="L36" s="15">
        <v>374.202</v>
      </c>
      <c r="M36" s="25">
        <v>3</v>
      </c>
      <c r="N36" s="21">
        <v>6</v>
      </c>
      <c r="O36" s="22">
        <f t="shared" si="1"/>
        <v>0.5</v>
      </c>
      <c r="P36" s="21"/>
    </row>
    <row r="37" ht="20" customHeight="1" spans="1:16">
      <c r="A37" s="13">
        <v>34</v>
      </c>
      <c r="B37" s="17" t="s">
        <v>1036</v>
      </c>
      <c r="C37" s="13" t="s">
        <v>1037</v>
      </c>
      <c r="D37" s="13" t="s">
        <v>996</v>
      </c>
      <c r="E37" s="14" t="s">
        <v>1031</v>
      </c>
      <c r="F37" s="13" t="s">
        <v>125</v>
      </c>
      <c r="G37" s="13">
        <v>81.4</v>
      </c>
      <c r="H37" s="15">
        <v>49.61</v>
      </c>
      <c r="I37" s="15">
        <v>70</v>
      </c>
      <c r="J37" s="15">
        <v>80</v>
      </c>
      <c r="K37" s="15">
        <v>80</v>
      </c>
      <c r="L37" s="15">
        <v>361.01</v>
      </c>
      <c r="M37" s="25">
        <v>4</v>
      </c>
      <c r="N37" s="21">
        <v>6</v>
      </c>
      <c r="O37" s="22">
        <f t="shared" si="1"/>
        <v>0.666666666666667</v>
      </c>
      <c r="P37" s="21"/>
    </row>
    <row r="38" ht="20" customHeight="1" spans="1:16">
      <c r="A38" s="13">
        <v>35</v>
      </c>
      <c r="B38" s="17" t="s">
        <v>1038</v>
      </c>
      <c r="C38" s="13" t="s">
        <v>1039</v>
      </c>
      <c r="D38" s="13" t="s">
        <v>996</v>
      </c>
      <c r="E38" s="14" t="s">
        <v>1031</v>
      </c>
      <c r="F38" s="13" t="s">
        <v>125</v>
      </c>
      <c r="G38" s="13">
        <v>79.85</v>
      </c>
      <c r="H38" s="15">
        <v>32.448</v>
      </c>
      <c r="I38" s="15">
        <v>70</v>
      </c>
      <c r="J38" s="15">
        <v>70</v>
      </c>
      <c r="K38" s="15">
        <v>80</v>
      </c>
      <c r="L38" s="15">
        <v>342.298</v>
      </c>
      <c r="M38" s="25">
        <v>5</v>
      </c>
      <c r="N38" s="21">
        <v>6</v>
      </c>
      <c r="O38" s="22">
        <f t="shared" si="1"/>
        <v>0.833333333333333</v>
      </c>
      <c r="P38" s="21"/>
    </row>
    <row r="39" ht="20" customHeight="1" spans="1:16">
      <c r="A39" s="13">
        <v>36</v>
      </c>
      <c r="B39" s="17" t="s">
        <v>1040</v>
      </c>
      <c r="C39" s="13" t="s">
        <v>1041</v>
      </c>
      <c r="D39" s="13" t="s">
        <v>996</v>
      </c>
      <c r="E39" s="14" t="s">
        <v>1031</v>
      </c>
      <c r="F39" s="13" t="s">
        <v>141</v>
      </c>
      <c r="G39" s="13">
        <v>78.55</v>
      </c>
      <c r="H39" s="15">
        <v>26.906</v>
      </c>
      <c r="I39" s="15">
        <v>70</v>
      </c>
      <c r="J39" s="15">
        <v>80</v>
      </c>
      <c r="K39" s="15">
        <v>80</v>
      </c>
      <c r="L39" s="15">
        <v>335.456</v>
      </c>
      <c r="M39" s="25">
        <v>6</v>
      </c>
      <c r="N39" s="21">
        <v>6</v>
      </c>
      <c r="O39" s="22">
        <f t="shared" si="1"/>
        <v>1</v>
      </c>
      <c r="P39" s="21"/>
    </row>
    <row r="40" ht="20" customHeight="1" spans="1:16">
      <c r="A40" s="13">
        <v>37</v>
      </c>
      <c r="B40" s="17" t="s">
        <v>1042</v>
      </c>
      <c r="C40" s="13" t="s">
        <v>1043</v>
      </c>
      <c r="D40" s="13" t="s">
        <v>996</v>
      </c>
      <c r="E40" s="14" t="s">
        <v>1044</v>
      </c>
      <c r="F40" s="13" t="s">
        <v>90</v>
      </c>
      <c r="G40" s="13">
        <v>80</v>
      </c>
      <c r="H40" s="15">
        <v>82.48</v>
      </c>
      <c r="I40" s="15">
        <v>70</v>
      </c>
      <c r="J40" s="15">
        <v>80</v>
      </c>
      <c r="K40" s="15">
        <v>80</v>
      </c>
      <c r="L40" s="15">
        <v>392.48</v>
      </c>
      <c r="M40" s="25">
        <v>1</v>
      </c>
      <c r="N40" s="21">
        <v>12</v>
      </c>
      <c r="O40" s="22">
        <f t="shared" si="1"/>
        <v>0.0833333333333333</v>
      </c>
      <c r="P40" s="21"/>
    </row>
    <row r="41" ht="20" customHeight="1" spans="1:16">
      <c r="A41" s="13">
        <v>38</v>
      </c>
      <c r="B41" s="17" t="s">
        <v>1045</v>
      </c>
      <c r="C41" s="13" t="s">
        <v>1046</v>
      </c>
      <c r="D41" s="13" t="s">
        <v>996</v>
      </c>
      <c r="E41" s="14" t="s">
        <v>1044</v>
      </c>
      <c r="F41" s="13" t="s">
        <v>99</v>
      </c>
      <c r="G41" s="13">
        <v>79.85</v>
      </c>
      <c r="H41" s="15">
        <v>80.31</v>
      </c>
      <c r="I41" s="15">
        <v>70</v>
      </c>
      <c r="J41" s="15">
        <v>80</v>
      </c>
      <c r="K41" s="15">
        <v>80</v>
      </c>
      <c r="L41" s="15">
        <v>390.16</v>
      </c>
      <c r="M41" s="25">
        <v>2</v>
      </c>
      <c r="N41" s="21">
        <v>12</v>
      </c>
      <c r="O41" s="22">
        <f t="shared" si="1"/>
        <v>0.166666666666667</v>
      </c>
      <c r="P41" s="21"/>
    </row>
    <row r="42" ht="20" customHeight="1" spans="1:16">
      <c r="A42" s="13">
        <v>39</v>
      </c>
      <c r="B42" s="17" t="s">
        <v>1047</v>
      </c>
      <c r="C42" s="13" t="s">
        <v>1048</v>
      </c>
      <c r="D42" s="13" t="s">
        <v>996</v>
      </c>
      <c r="E42" s="14" t="s">
        <v>1044</v>
      </c>
      <c r="F42" s="13" t="s">
        <v>96</v>
      </c>
      <c r="G42" s="13">
        <v>81.85</v>
      </c>
      <c r="H42" s="15">
        <v>51.35</v>
      </c>
      <c r="I42" s="15">
        <v>70</v>
      </c>
      <c r="J42" s="15">
        <v>80</v>
      </c>
      <c r="K42" s="15">
        <v>80</v>
      </c>
      <c r="L42" s="15">
        <v>363.2</v>
      </c>
      <c r="M42" s="25">
        <v>3</v>
      </c>
      <c r="N42" s="21">
        <v>12</v>
      </c>
      <c r="O42" s="22">
        <f t="shared" si="1"/>
        <v>0.25</v>
      </c>
      <c r="P42" s="21"/>
    </row>
    <row r="43" ht="20" customHeight="1" spans="1:16">
      <c r="A43" s="13">
        <v>40</v>
      </c>
      <c r="B43" s="17" t="s">
        <v>1049</v>
      </c>
      <c r="C43" s="13" t="s">
        <v>1050</v>
      </c>
      <c r="D43" s="13" t="s">
        <v>996</v>
      </c>
      <c r="E43" s="14" t="s">
        <v>1044</v>
      </c>
      <c r="F43" s="13" t="s">
        <v>99</v>
      </c>
      <c r="G43" s="13">
        <v>83.85</v>
      </c>
      <c r="H43" s="15">
        <v>42.45</v>
      </c>
      <c r="I43" s="15">
        <v>70</v>
      </c>
      <c r="J43" s="15">
        <v>80</v>
      </c>
      <c r="K43" s="15">
        <v>80</v>
      </c>
      <c r="L43" s="15">
        <v>356.3</v>
      </c>
      <c r="M43" s="25">
        <v>4</v>
      </c>
      <c r="N43" s="21">
        <v>12</v>
      </c>
      <c r="O43" s="22">
        <f t="shared" si="1"/>
        <v>0.333333333333333</v>
      </c>
      <c r="P43" s="21"/>
    </row>
    <row r="44" ht="20" customHeight="1" spans="1:16">
      <c r="A44" s="13">
        <v>41</v>
      </c>
      <c r="B44" s="17" t="s">
        <v>1051</v>
      </c>
      <c r="C44" s="13" t="s">
        <v>1052</v>
      </c>
      <c r="D44" s="13" t="s">
        <v>996</v>
      </c>
      <c r="E44" s="14" t="s">
        <v>1044</v>
      </c>
      <c r="F44" s="13" t="s">
        <v>96</v>
      </c>
      <c r="G44" s="13">
        <v>79.5</v>
      </c>
      <c r="H44" s="15">
        <v>46.134</v>
      </c>
      <c r="I44" s="15">
        <v>70</v>
      </c>
      <c r="J44" s="15">
        <v>80</v>
      </c>
      <c r="K44" s="15">
        <v>80</v>
      </c>
      <c r="L44" s="15">
        <v>355.634</v>
      </c>
      <c r="M44" s="25">
        <v>5</v>
      </c>
      <c r="N44" s="21">
        <v>12</v>
      </c>
      <c r="O44" s="22">
        <f t="shared" si="1"/>
        <v>0.416666666666667</v>
      </c>
      <c r="P44" s="21"/>
    </row>
    <row r="45" ht="20" customHeight="1" spans="1:16">
      <c r="A45" s="13">
        <v>42</v>
      </c>
      <c r="B45" s="17" t="s">
        <v>1053</v>
      </c>
      <c r="C45" s="13" t="s">
        <v>1054</v>
      </c>
      <c r="D45" s="13" t="s">
        <v>996</v>
      </c>
      <c r="E45" s="14" t="s">
        <v>1044</v>
      </c>
      <c r="F45" s="13" t="s">
        <v>117</v>
      </c>
      <c r="G45" s="13">
        <v>79.7</v>
      </c>
      <c r="H45" s="15">
        <v>38.61</v>
      </c>
      <c r="I45" s="15">
        <v>70</v>
      </c>
      <c r="J45" s="15">
        <v>80</v>
      </c>
      <c r="K45" s="15">
        <v>80</v>
      </c>
      <c r="L45" s="15">
        <v>348.31</v>
      </c>
      <c r="M45" s="25">
        <v>6</v>
      </c>
      <c r="N45" s="21">
        <v>12</v>
      </c>
      <c r="O45" s="22">
        <f t="shared" si="1"/>
        <v>0.5</v>
      </c>
      <c r="P45" s="21"/>
    </row>
    <row r="46" ht="20" customHeight="1" spans="1:16">
      <c r="A46" s="13">
        <v>43</v>
      </c>
      <c r="B46" s="17" t="s">
        <v>1055</v>
      </c>
      <c r="C46" s="13" t="s">
        <v>1056</v>
      </c>
      <c r="D46" s="13" t="s">
        <v>996</v>
      </c>
      <c r="E46" s="14" t="s">
        <v>1044</v>
      </c>
      <c r="F46" s="13" t="s">
        <v>93</v>
      </c>
      <c r="G46" s="13">
        <v>78.65</v>
      </c>
      <c r="H46" s="15">
        <v>35.74</v>
      </c>
      <c r="I46" s="15">
        <v>70</v>
      </c>
      <c r="J46" s="15">
        <v>80</v>
      </c>
      <c r="K46" s="15">
        <v>81</v>
      </c>
      <c r="L46" s="15">
        <v>345.39</v>
      </c>
      <c r="M46" s="25">
        <v>7</v>
      </c>
      <c r="N46" s="21">
        <v>12</v>
      </c>
      <c r="O46" s="22">
        <f t="shared" si="1"/>
        <v>0.583333333333333</v>
      </c>
      <c r="P46" s="21"/>
    </row>
    <row r="47" ht="20" customHeight="1" spans="1:16">
      <c r="A47" s="13">
        <v>44</v>
      </c>
      <c r="B47" s="17" t="s">
        <v>1057</v>
      </c>
      <c r="C47" s="13" t="s">
        <v>1058</v>
      </c>
      <c r="D47" s="13" t="s">
        <v>996</v>
      </c>
      <c r="E47" s="14" t="s">
        <v>1044</v>
      </c>
      <c r="F47" s="13" t="s">
        <v>120</v>
      </c>
      <c r="G47" s="13">
        <v>81</v>
      </c>
      <c r="H47" s="15">
        <v>29.4</v>
      </c>
      <c r="I47" s="15">
        <v>70</v>
      </c>
      <c r="J47" s="15">
        <v>80</v>
      </c>
      <c r="K47" s="15">
        <v>82</v>
      </c>
      <c r="L47" s="15">
        <v>342.4</v>
      </c>
      <c r="M47" s="25">
        <v>8</v>
      </c>
      <c r="N47" s="21">
        <v>12</v>
      </c>
      <c r="O47" s="22">
        <f t="shared" si="1"/>
        <v>0.666666666666667</v>
      </c>
      <c r="P47" s="21"/>
    </row>
    <row r="48" ht="20" customHeight="1" spans="1:16">
      <c r="A48" s="13">
        <v>45</v>
      </c>
      <c r="B48" s="17" t="s">
        <v>1059</v>
      </c>
      <c r="C48" s="13" t="s">
        <v>1060</v>
      </c>
      <c r="D48" s="13" t="s">
        <v>996</v>
      </c>
      <c r="E48" s="14" t="s">
        <v>1044</v>
      </c>
      <c r="F48" s="13" t="s">
        <v>96</v>
      </c>
      <c r="G48" s="13">
        <v>79.85</v>
      </c>
      <c r="H48" s="15">
        <v>28.1</v>
      </c>
      <c r="I48" s="15">
        <v>70</v>
      </c>
      <c r="J48" s="15">
        <v>80</v>
      </c>
      <c r="K48" s="15">
        <v>83.2</v>
      </c>
      <c r="L48" s="15">
        <v>341.15</v>
      </c>
      <c r="M48" s="25">
        <v>9</v>
      </c>
      <c r="N48" s="21">
        <v>12</v>
      </c>
      <c r="O48" s="22">
        <f t="shared" si="1"/>
        <v>0.75</v>
      </c>
      <c r="P48" s="21"/>
    </row>
    <row r="49" ht="20" customHeight="1" spans="1:16">
      <c r="A49" s="13">
        <v>46</v>
      </c>
      <c r="B49" s="17" t="s">
        <v>1061</v>
      </c>
      <c r="C49" s="13" t="s">
        <v>1062</v>
      </c>
      <c r="D49" s="13" t="s">
        <v>996</v>
      </c>
      <c r="E49" s="14" t="s">
        <v>1044</v>
      </c>
      <c r="F49" s="13" t="s">
        <v>107</v>
      </c>
      <c r="G49" s="13">
        <v>77.7</v>
      </c>
      <c r="H49" s="15">
        <v>31.014</v>
      </c>
      <c r="I49" s="15">
        <v>70</v>
      </c>
      <c r="J49" s="15">
        <v>80</v>
      </c>
      <c r="K49" s="15">
        <v>80</v>
      </c>
      <c r="L49" s="15">
        <v>338.714</v>
      </c>
      <c r="M49" s="25">
        <v>10</v>
      </c>
      <c r="N49" s="21">
        <v>12</v>
      </c>
      <c r="O49" s="22">
        <f t="shared" si="1"/>
        <v>0.833333333333333</v>
      </c>
      <c r="P49" s="21"/>
    </row>
    <row r="50" ht="20" customHeight="1" spans="1:16">
      <c r="A50" s="13">
        <v>47</v>
      </c>
      <c r="B50" s="17" t="s">
        <v>1063</v>
      </c>
      <c r="C50" s="13" t="s">
        <v>1064</v>
      </c>
      <c r="D50" s="13" t="s">
        <v>996</v>
      </c>
      <c r="E50" s="14" t="s">
        <v>1044</v>
      </c>
      <c r="F50" s="13" t="s">
        <v>114</v>
      </c>
      <c r="G50" s="13">
        <v>79.85</v>
      </c>
      <c r="H50" s="15">
        <v>25.5</v>
      </c>
      <c r="I50" s="15">
        <v>70</v>
      </c>
      <c r="J50" s="15">
        <v>80</v>
      </c>
      <c r="K50" s="15">
        <v>80</v>
      </c>
      <c r="L50" s="15">
        <v>335.35</v>
      </c>
      <c r="M50" s="25">
        <v>11</v>
      </c>
      <c r="N50" s="21">
        <v>12</v>
      </c>
      <c r="O50" s="22">
        <f t="shared" si="1"/>
        <v>0.916666666666667</v>
      </c>
      <c r="P50" s="21"/>
    </row>
    <row r="51" ht="20" customHeight="1" spans="1:16">
      <c r="A51" s="13">
        <v>48</v>
      </c>
      <c r="B51" s="17" t="s">
        <v>1065</v>
      </c>
      <c r="C51" s="13" t="s">
        <v>1066</v>
      </c>
      <c r="D51" s="13" t="s">
        <v>996</v>
      </c>
      <c r="E51" s="14" t="s">
        <v>1044</v>
      </c>
      <c r="F51" s="13" t="s">
        <v>53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25">
        <v>12</v>
      </c>
      <c r="N51" s="21">
        <v>12</v>
      </c>
      <c r="O51" s="22">
        <f t="shared" si="1"/>
        <v>1</v>
      </c>
      <c r="P51" s="21"/>
    </row>
    <row r="52" ht="20" customHeight="1" spans="1:16">
      <c r="A52" s="13">
        <v>49</v>
      </c>
      <c r="B52" s="17" t="s">
        <v>1067</v>
      </c>
      <c r="C52" s="13" t="s">
        <v>1068</v>
      </c>
      <c r="D52" s="13" t="s">
        <v>996</v>
      </c>
      <c r="E52" s="14" t="s">
        <v>1069</v>
      </c>
      <c r="F52" s="13" t="s">
        <v>144</v>
      </c>
      <c r="G52" s="13">
        <v>79.85</v>
      </c>
      <c r="H52" s="15">
        <v>54.15</v>
      </c>
      <c r="I52" s="15">
        <v>70</v>
      </c>
      <c r="J52" s="15">
        <v>80</v>
      </c>
      <c r="K52" s="15">
        <v>80</v>
      </c>
      <c r="L52" s="15">
        <v>364</v>
      </c>
      <c r="M52" s="25">
        <v>1</v>
      </c>
      <c r="N52" s="21">
        <v>1</v>
      </c>
      <c r="O52" s="22">
        <f t="shared" si="1"/>
        <v>1</v>
      </c>
      <c r="P52" s="21"/>
    </row>
    <row r="53" ht="20" customHeight="1"/>
  </sheetData>
  <autoFilter ref="A3:O52">
    <sortState ref="A3:O52">
      <sortCondition ref="L3:L52" descending="1"/>
    </sortState>
    <extLst/>
  </autoFilter>
  <mergeCells count="2">
    <mergeCell ref="A1:P1"/>
    <mergeCell ref="A2:P2"/>
  </mergeCells>
  <conditionalFormatting sqref="B1">
    <cfRule type="duplicateValues" dxfId="15" priority="1" stopIfTrue="1"/>
  </conditionalFormatting>
  <conditionalFormatting sqref="B3">
    <cfRule type="duplicateValues" dxfId="15" priority="35" stopIfTrue="1"/>
  </conditionalFormatting>
  <conditionalFormatting sqref="B4">
    <cfRule type="duplicateValues" dxfId="15" priority="3" stopIfTrue="1"/>
  </conditionalFormatting>
  <conditionalFormatting sqref="B5">
    <cfRule type="duplicateValues" dxfId="15" priority="33" stopIfTrue="1"/>
  </conditionalFormatting>
  <conditionalFormatting sqref="B6">
    <cfRule type="duplicateValues" dxfId="15" priority="32" stopIfTrue="1"/>
  </conditionalFormatting>
  <conditionalFormatting sqref="B7">
    <cfRule type="duplicateValues" dxfId="15" priority="18" stopIfTrue="1"/>
  </conditionalFormatting>
  <conditionalFormatting sqref="B8">
    <cfRule type="duplicateValues" dxfId="15" priority="31" stopIfTrue="1"/>
  </conditionalFormatting>
  <conditionalFormatting sqref="B9">
    <cfRule type="duplicateValues" dxfId="15" priority="17" stopIfTrue="1"/>
  </conditionalFormatting>
  <conditionalFormatting sqref="B10">
    <cfRule type="duplicateValues" dxfId="15" priority="30" stopIfTrue="1"/>
  </conditionalFormatting>
  <conditionalFormatting sqref="B11">
    <cfRule type="duplicateValues" dxfId="15" priority="16" stopIfTrue="1"/>
  </conditionalFormatting>
  <conditionalFormatting sqref="B12">
    <cfRule type="duplicateValues" dxfId="15" priority="29" stopIfTrue="1"/>
  </conditionalFormatting>
  <conditionalFormatting sqref="B13">
    <cfRule type="duplicateValues" dxfId="15" priority="15" stopIfTrue="1"/>
  </conditionalFormatting>
  <conditionalFormatting sqref="B14">
    <cfRule type="duplicateValues" dxfId="15" priority="28" stopIfTrue="1"/>
  </conditionalFormatting>
  <conditionalFormatting sqref="B15">
    <cfRule type="duplicateValues" dxfId="15" priority="14" stopIfTrue="1"/>
  </conditionalFormatting>
  <conditionalFormatting sqref="B16">
    <cfRule type="duplicateValues" dxfId="15" priority="27" stopIfTrue="1"/>
  </conditionalFormatting>
  <conditionalFormatting sqref="B17">
    <cfRule type="duplicateValues" dxfId="15" priority="13" stopIfTrue="1"/>
  </conditionalFormatting>
  <conditionalFormatting sqref="B18">
    <cfRule type="duplicateValues" dxfId="15" priority="26" stopIfTrue="1"/>
  </conditionalFormatting>
  <conditionalFormatting sqref="B19">
    <cfRule type="duplicateValues" dxfId="15" priority="12" stopIfTrue="1"/>
  </conditionalFormatting>
  <conditionalFormatting sqref="B20">
    <cfRule type="duplicateValues" dxfId="15" priority="25" stopIfTrue="1"/>
  </conditionalFormatting>
  <conditionalFormatting sqref="B21">
    <cfRule type="duplicateValues" dxfId="15" priority="11" stopIfTrue="1"/>
  </conditionalFormatting>
  <conditionalFormatting sqref="B22">
    <cfRule type="duplicateValues" dxfId="15" priority="24" stopIfTrue="1"/>
  </conditionalFormatting>
  <conditionalFormatting sqref="B23">
    <cfRule type="duplicateValues" dxfId="15" priority="10" stopIfTrue="1"/>
  </conditionalFormatting>
  <conditionalFormatting sqref="B24">
    <cfRule type="duplicateValues" dxfId="15" priority="23" stopIfTrue="1"/>
  </conditionalFormatting>
  <conditionalFormatting sqref="B25">
    <cfRule type="duplicateValues" dxfId="15" priority="9" stopIfTrue="1"/>
  </conditionalFormatting>
  <conditionalFormatting sqref="B26">
    <cfRule type="duplicateValues" dxfId="15" priority="22" stopIfTrue="1"/>
  </conditionalFormatting>
  <conditionalFormatting sqref="B27">
    <cfRule type="duplicateValues" dxfId="15" priority="8" stopIfTrue="1"/>
  </conditionalFormatting>
  <conditionalFormatting sqref="B28">
    <cfRule type="duplicateValues" dxfId="15" priority="21" stopIfTrue="1"/>
  </conditionalFormatting>
  <conditionalFormatting sqref="B29">
    <cfRule type="duplicateValues" dxfId="15" priority="7" stopIfTrue="1"/>
  </conditionalFormatting>
  <conditionalFormatting sqref="B30">
    <cfRule type="duplicateValues" dxfId="15" priority="20" stopIfTrue="1"/>
  </conditionalFormatting>
  <conditionalFormatting sqref="B31">
    <cfRule type="duplicateValues" dxfId="15" priority="6" stopIfTrue="1"/>
  </conditionalFormatting>
  <conditionalFormatting sqref="B32">
    <cfRule type="duplicateValues" dxfId="15" priority="19" stopIfTrue="1"/>
  </conditionalFormatting>
  <conditionalFormatting sqref="B33">
    <cfRule type="duplicateValues" dxfId="15" priority="5" stopIfTrue="1"/>
  </conditionalFormatting>
  <conditionalFormatting sqref="A4:A52">
    <cfRule type="duplicateValues" dxfId="15" priority="36" stopIfTrue="1"/>
  </conditionalFormatting>
  <conditionalFormatting sqref="B34:B52">
    <cfRule type="duplicateValues" dxfId="15" priority="4" stopIfTrue="1"/>
  </conditionalFormatting>
  <conditionalFormatting sqref="C34:C52">
    <cfRule type="duplicateValues" dxfId="15" priority="2" stopIfTrue="1"/>
  </conditionalFormatting>
  <dataValidations count="1">
    <dataValidation allowBlank="1" showInputMessage="1" showErrorMessage="1" prompt="请输入专业简称+班级，如“计算机1802”" sqref="E3 E1:E2 E5:E33"/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2021级</vt:lpstr>
      <vt:lpstr>2022级</vt:lpstr>
      <vt:lpstr>2020级（博士）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＆无言~</cp:lastModifiedBy>
  <dcterms:created xsi:type="dcterms:W3CDTF">2011-08-21T02:30:00Z</dcterms:created>
  <cp:lastPrinted>2019-09-20T02:39:00Z</cp:lastPrinted>
  <dcterms:modified xsi:type="dcterms:W3CDTF">2023-10-12T10:29:15Z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7A887CC9CEEE41278C6254A4732ABA79_13</vt:lpwstr>
  </property>
</Properties>
</file>